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queryTables/queryTable3.xml" ContentType="application/vnd.openxmlformats-officedocument.spreadsheetml.query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queryTables/queryTable4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queryTables/queryTable5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queryTables/queryTable6.xml" ContentType="application/vnd.openxmlformats-officedocument.spreadsheetml.queryTab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3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4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5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6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7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8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9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1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12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13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15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16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1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18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19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20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21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22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23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24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25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26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27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28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29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30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31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3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3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34.xml" ContentType="application/vnd.openxmlformats-officedocument.themeOverrid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35.xml" ContentType="application/vnd.openxmlformats-officedocument.themeOverride+xml"/>
  <Override PartName="/xl/drawings/drawing66.xml" ContentType="application/vnd.openxmlformats-officedocument.drawing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drawings/drawing67.xml" ContentType="application/vnd.openxmlformats-officedocument.drawing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1_munka\crcb\2018\hpp_2018\"/>
    </mc:Choice>
  </mc:AlternateContent>
  <bookViews>
    <workbookView xWindow="0" yWindow="0" windowWidth="19200" windowHeight="6240" tabRatio="631"/>
  </bookViews>
  <sheets>
    <sheet name="cover_page" sheetId="75" r:id="rId1"/>
    <sheet name="Fig. 1.1." sheetId="1" r:id="rId2"/>
    <sheet name="Fig. 1.2." sheetId="2" r:id="rId3"/>
    <sheet name="Fig. 1.3." sheetId="3" r:id="rId4"/>
    <sheet name="Fig. 1.4." sheetId="5" r:id="rId5"/>
    <sheet name="Fig. 1.5." sheetId="6" r:id="rId6"/>
    <sheet name="Fig. 1.6." sheetId="12" r:id="rId7"/>
    <sheet name="Fig. 1.7." sheetId="13" r:id="rId8"/>
    <sheet name="Fig. 1.8." sheetId="14" r:id="rId9"/>
    <sheet name="Fig. 1.9." sheetId="15" r:id="rId10"/>
    <sheet name="Fig. 1.10." sheetId="9" r:id="rId11"/>
    <sheet name="Fig. 1.11." sheetId="10" r:id="rId12"/>
    <sheet name="Fig. 2.1." sheetId="17" r:id="rId13"/>
    <sheet name="Fig. 2.2." sheetId="18" r:id="rId14"/>
    <sheet name="Fig. 2.3." sheetId="19" r:id="rId15"/>
    <sheet name="Fig. 2.4." sheetId="20" r:id="rId16"/>
    <sheet name="Fig. 2.5." sheetId="21" r:id="rId17"/>
    <sheet name="Fig. 3.1." sheetId="22" r:id="rId18"/>
    <sheet name="Fig. 3.2." sheetId="23" r:id="rId19"/>
    <sheet name="Fig. 3.3." sheetId="24" r:id="rId20"/>
    <sheet name="Fig. 3.4." sheetId="25" r:id="rId21"/>
    <sheet name="Fig. 3.5." sheetId="26" r:id="rId22"/>
    <sheet name="Fig. 3.6." sheetId="27" r:id="rId23"/>
    <sheet name="Fig. 3.7." sheetId="28" r:id="rId24"/>
    <sheet name="Fig. 3.8." sheetId="29" r:id="rId25"/>
    <sheet name="Fig. 3.9." sheetId="30" r:id="rId26"/>
    <sheet name="Fig. 3.10." sheetId="31" r:id="rId27"/>
    <sheet name="Fig. 3.11." sheetId="32" r:id="rId28"/>
    <sheet name="Fig. 3.12." sheetId="33" r:id="rId29"/>
    <sheet name="Fig. 3.13." sheetId="73" r:id="rId30"/>
    <sheet name="Fig. 3.14." sheetId="34" r:id="rId31"/>
    <sheet name="Fig. 3.15." sheetId="35" r:id="rId32"/>
    <sheet name="Fig. 3.16." sheetId="36" r:id="rId33"/>
    <sheet name="Fig. 3.17." sheetId="37" r:id="rId34"/>
    <sheet name="Fig. 3.18." sheetId="38" r:id="rId35"/>
    <sheet name="Fig. 3.19." sheetId="39" r:id="rId36"/>
    <sheet name="Fig. 3.20." sheetId="40" r:id="rId37"/>
    <sheet name="Fig. 3.21." sheetId="41" r:id="rId38"/>
    <sheet name="Fig. 3.22." sheetId="42" r:id="rId39"/>
    <sheet name="Fig. 4.1.1." sheetId="43" r:id="rId40"/>
    <sheet name="Fig. 4.1.2." sheetId="44" r:id="rId41"/>
    <sheet name="Fig. 4.1.3." sheetId="45" r:id="rId42"/>
    <sheet name="Fig. 4.1.4." sheetId="46" r:id="rId43"/>
    <sheet name="Fig. 4.1.5." sheetId="47" r:id="rId44"/>
    <sheet name="Fig. 4.2.1." sheetId="49" r:id="rId45"/>
    <sheet name="Fig. 4.2.2." sheetId="50" r:id="rId46"/>
    <sheet name="Fig. 4.2.3." sheetId="51" r:id="rId47"/>
    <sheet name="Fig. 4.2.4." sheetId="52" r:id="rId48"/>
    <sheet name="Fig. 4.2.5." sheetId="53" r:id="rId49"/>
    <sheet name="Fig. 4.2.6." sheetId="54" r:id="rId50"/>
    <sheet name="Fig. 4.2.7." sheetId="55" r:id="rId51"/>
    <sheet name="Fig. 4.2.8." sheetId="56" r:id="rId52"/>
    <sheet name="Fig. 4.3.2." sheetId="58" r:id="rId53"/>
    <sheet name="Fig. 4.3.3." sheetId="59" r:id="rId54"/>
    <sheet name="Fig. 4.3.4." sheetId="60" r:id="rId55"/>
    <sheet name="Fig. 4.3.5." sheetId="61" r:id="rId56"/>
    <sheet name="Fig. 4.3.6." sheetId="62" r:id="rId57"/>
    <sheet name="Fig. 4.3.7." sheetId="63" r:id="rId58"/>
    <sheet name="Fig. 4.3.8." sheetId="64" r:id="rId59"/>
    <sheet name="Fig. 4.3.9." sheetId="65" r:id="rId60"/>
    <sheet name="Fig. 4.3.10." sheetId="66" r:id="rId61"/>
    <sheet name="Fig. 4.3.11." sheetId="67" r:id="rId62"/>
    <sheet name="Fig. 5.1.1.1." sheetId="68" r:id="rId63"/>
    <sheet name="Fig. 5.1.1.2." sheetId="69" r:id="rId64"/>
    <sheet name="Fig. 5.1.1.3." sheetId="70" r:id="rId65"/>
    <sheet name="Fig. 5.1.1.4." sheetId="71" r:id="rId66"/>
    <sheet name="Fig. 5.1.1.5." sheetId="72" r:id="rId67"/>
  </sheets>
  <definedNames>
    <definedName name="ncontracts" localSheetId="1">'Fig. 1.1.'!$B$3:$D$99</definedName>
    <definedName name="ncontractsy" localSheetId="2">'Fig. 1.2.'!$B$3:$D$11</definedName>
    <definedName name="neu" localSheetId="4">'Fig. 1.4.'!#REF!</definedName>
    <definedName name="neu_1" localSheetId="4">'Fig. 1.4.'!$B$3:$CJ$6</definedName>
    <definedName name="neuhl" localSheetId="10">'Fig. 1.10.'!$B$3:$I$5</definedName>
    <definedName name="neuy" localSheetId="5">'Fig. 1.5.'!#REF!</definedName>
    <definedName name="neuy_1" localSheetId="5">'Fig. 1.5.'!$B$3:$G$6</definedName>
    <definedName name="ptrans" localSheetId="3">'Fig. 1.3.'!#REF!</definedName>
    <definedName name="ptrans_1" localSheetId="3">'Fig. 1.3.'!$B$4:$CL$6</definedName>
    <definedName name="valeuhl" localSheetId="11">'Fig. 1.11.'!#REF!</definedName>
    <definedName name="valeuhl0" localSheetId="11">'Fig. 1.11.'!#REF!</definedName>
    <definedName name="valeuhl0_1" localSheetId="11">'Fig. 1.11.'!#REF!</definedName>
    <definedName name="valeuhl1" localSheetId="11">'Fig. 1.11.'!#REF!</definedName>
    <definedName name="valeuhl1_1" localSheetId="11">'Fig. 1.11.'!#REF!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" i="72" l="1"/>
  <c r="M15" i="72" s="1"/>
  <c r="N6" i="72"/>
  <c r="O6" i="72"/>
  <c r="P6" i="72"/>
  <c r="Q6" i="72"/>
  <c r="R6" i="72"/>
  <c r="M7" i="72"/>
  <c r="N7" i="72"/>
  <c r="O7" i="72"/>
  <c r="P7" i="72"/>
  <c r="Q7" i="72"/>
  <c r="R7" i="72"/>
  <c r="M8" i="72"/>
  <c r="N8" i="72"/>
  <c r="O8" i="72"/>
  <c r="P8" i="72"/>
  <c r="Q8" i="72"/>
  <c r="R8" i="72"/>
  <c r="M9" i="72"/>
  <c r="N9" i="72"/>
  <c r="O9" i="72"/>
  <c r="P9" i="72"/>
  <c r="Q9" i="72"/>
  <c r="R9" i="72"/>
  <c r="M10" i="72"/>
  <c r="N10" i="72"/>
  <c r="O10" i="72"/>
  <c r="P10" i="72"/>
  <c r="Q10" i="72"/>
  <c r="R10" i="72"/>
  <c r="M11" i="72"/>
  <c r="N11" i="72"/>
  <c r="O11" i="72"/>
  <c r="P11" i="72"/>
  <c r="Q11" i="72"/>
  <c r="R11" i="72"/>
  <c r="M12" i="72"/>
  <c r="N12" i="72"/>
  <c r="O12" i="72"/>
  <c r="P12" i="72"/>
  <c r="Q12" i="72"/>
  <c r="R12" i="72"/>
  <c r="M13" i="72"/>
  <c r="N13" i="72"/>
  <c r="O13" i="72"/>
  <c r="P13" i="72"/>
  <c r="Q13" i="72"/>
  <c r="R13" i="72"/>
  <c r="M14" i="72"/>
  <c r="N14" i="72"/>
  <c r="O14" i="72"/>
  <c r="P14" i="72"/>
  <c r="Q14" i="72"/>
  <c r="R14" i="72"/>
  <c r="L15" i="72"/>
  <c r="O15" i="72"/>
  <c r="O16" i="72" s="1"/>
  <c r="Q15" i="72"/>
  <c r="Q16" i="72" s="1"/>
  <c r="Q17" i="72"/>
  <c r="R6" i="70"/>
  <c r="S6" i="70"/>
  <c r="R7" i="70"/>
  <c r="S7" i="70"/>
  <c r="R8" i="70"/>
  <c r="S8" i="70"/>
  <c r="R9" i="70"/>
  <c r="S9" i="70"/>
  <c r="R10" i="70"/>
  <c r="S10" i="70"/>
  <c r="R11" i="70"/>
  <c r="S11" i="70"/>
  <c r="R12" i="70"/>
  <c r="S12" i="70"/>
  <c r="R13" i="70"/>
  <c r="S13" i="70"/>
  <c r="R19" i="70"/>
  <c r="S19" i="70"/>
  <c r="R20" i="70"/>
  <c r="S20" i="70"/>
  <c r="R21" i="70"/>
  <c r="S21" i="70"/>
  <c r="R22" i="70"/>
  <c r="S22" i="70"/>
  <c r="R23" i="70"/>
  <c r="S23" i="70"/>
  <c r="R24" i="70"/>
  <c r="S24" i="70"/>
  <c r="R25" i="70"/>
  <c r="S25" i="70"/>
  <c r="R26" i="70"/>
  <c r="S26" i="70"/>
  <c r="C13" i="69"/>
  <c r="E13" i="69"/>
  <c r="F13" i="69"/>
  <c r="G13" i="69"/>
  <c r="E18" i="69"/>
  <c r="G18" i="69"/>
  <c r="E19" i="69"/>
  <c r="G19" i="69"/>
  <c r="E20" i="69"/>
  <c r="G20" i="69"/>
  <c r="E21" i="69"/>
  <c r="G21" i="69"/>
  <c r="E22" i="69"/>
  <c r="G22" i="69"/>
  <c r="E23" i="69"/>
  <c r="G23" i="69"/>
  <c r="E24" i="69"/>
  <c r="G24" i="69"/>
  <c r="E25" i="69"/>
  <c r="G25" i="69"/>
  <c r="M6" i="68"/>
  <c r="O6" i="68"/>
  <c r="M7" i="68"/>
  <c r="O7" i="68"/>
  <c r="M8" i="68"/>
  <c r="O8" i="68"/>
  <c r="M9" i="68"/>
  <c r="O9" i="68"/>
  <c r="M10" i="68"/>
  <c r="O10" i="68"/>
  <c r="M11" i="68"/>
  <c r="O11" i="68"/>
  <c r="M12" i="68"/>
  <c r="O12" i="68"/>
  <c r="M13" i="68"/>
  <c r="O13" i="68"/>
  <c r="K19" i="68"/>
  <c r="K20" i="68"/>
  <c r="K21" i="68"/>
  <c r="K22" i="68"/>
  <c r="K23" i="68"/>
  <c r="K24" i="68"/>
  <c r="K25" i="68"/>
  <c r="K26" i="68"/>
  <c r="K6" i="67"/>
  <c r="L6" i="67"/>
  <c r="K7" i="67"/>
  <c r="L7" i="67"/>
  <c r="K8" i="67"/>
  <c r="L8" i="67"/>
  <c r="K9" i="67"/>
  <c r="L9" i="67"/>
  <c r="K10" i="67"/>
  <c r="L10" i="67"/>
  <c r="K11" i="67"/>
  <c r="L11" i="67"/>
  <c r="K12" i="67"/>
  <c r="L12" i="67"/>
  <c r="K13" i="67"/>
  <c r="L13" i="67"/>
  <c r="K14" i="67"/>
  <c r="L14" i="67"/>
  <c r="J15" i="67"/>
  <c r="K15" i="67"/>
  <c r="K16" i="67" s="1"/>
  <c r="C33" i="67"/>
  <c r="I45" i="65"/>
  <c r="H31" i="64"/>
  <c r="H31" i="63"/>
  <c r="H30" i="62"/>
  <c r="H30" i="61"/>
  <c r="H30" i="60"/>
  <c r="I6" i="58"/>
  <c r="I7" i="58"/>
  <c r="I8" i="58"/>
  <c r="I9" i="58"/>
  <c r="I10" i="58"/>
  <c r="I11" i="58"/>
  <c r="I12" i="58"/>
  <c r="I13" i="58"/>
  <c r="P6" i="56"/>
  <c r="P15" i="56" s="1"/>
  <c r="Q6" i="56"/>
  <c r="R6" i="56"/>
  <c r="S6" i="56"/>
  <c r="T6" i="56"/>
  <c r="T15" i="56" s="1"/>
  <c r="U6" i="56"/>
  <c r="V6" i="56"/>
  <c r="W6" i="56"/>
  <c r="P7" i="56"/>
  <c r="Q7" i="56"/>
  <c r="R7" i="56"/>
  <c r="S7" i="56"/>
  <c r="T7" i="56"/>
  <c r="U7" i="56"/>
  <c r="V7" i="56"/>
  <c r="W7" i="56"/>
  <c r="P8" i="56"/>
  <c r="Q8" i="56"/>
  <c r="R8" i="56"/>
  <c r="S8" i="56"/>
  <c r="T8" i="56"/>
  <c r="U8" i="56"/>
  <c r="V8" i="56"/>
  <c r="W8" i="56"/>
  <c r="P9" i="56"/>
  <c r="Q9" i="56"/>
  <c r="R9" i="56"/>
  <c r="S9" i="56"/>
  <c r="T9" i="56"/>
  <c r="U9" i="56"/>
  <c r="V9" i="56"/>
  <c r="W9" i="56"/>
  <c r="P10" i="56"/>
  <c r="Q10" i="56"/>
  <c r="R10" i="56"/>
  <c r="S10" i="56"/>
  <c r="T10" i="56"/>
  <c r="U10" i="56"/>
  <c r="V10" i="56"/>
  <c r="W10" i="56"/>
  <c r="P11" i="56"/>
  <c r="Q11" i="56"/>
  <c r="R11" i="56"/>
  <c r="S11" i="56"/>
  <c r="T11" i="56"/>
  <c r="U11" i="56"/>
  <c r="V11" i="56"/>
  <c r="W11" i="56"/>
  <c r="P12" i="56"/>
  <c r="Q12" i="56"/>
  <c r="R12" i="56"/>
  <c r="S12" i="56"/>
  <c r="T12" i="56"/>
  <c r="U12" i="56"/>
  <c r="V12" i="56"/>
  <c r="W12" i="56"/>
  <c r="P13" i="56"/>
  <c r="Q13" i="56"/>
  <c r="R13" i="56"/>
  <c r="S13" i="56"/>
  <c r="T13" i="56"/>
  <c r="U13" i="56"/>
  <c r="V13" i="56"/>
  <c r="W13" i="56"/>
  <c r="P14" i="56"/>
  <c r="Q14" i="56"/>
  <c r="R14" i="56"/>
  <c r="S14" i="56"/>
  <c r="T14" i="56"/>
  <c r="U14" i="56"/>
  <c r="V14" i="56"/>
  <c r="W14" i="56"/>
  <c r="O15" i="56"/>
  <c r="R15" i="56"/>
  <c r="V15" i="56"/>
  <c r="R16" i="56"/>
  <c r="V16" i="56"/>
  <c r="R17" i="56"/>
  <c r="V17" i="56"/>
  <c r="P23" i="56"/>
  <c r="Q23" i="56"/>
  <c r="R23" i="56"/>
  <c r="S23" i="56"/>
  <c r="S32" i="56" s="1"/>
  <c r="T23" i="56"/>
  <c r="U23" i="56"/>
  <c r="V23" i="56"/>
  <c r="W23" i="56"/>
  <c r="W32" i="56" s="1"/>
  <c r="P24" i="56"/>
  <c r="Q24" i="56"/>
  <c r="R24" i="56"/>
  <c r="S24" i="56"/>
  <c r="T24" i="56"/>
  <c r="U24" i="56"/>
  <c r="V24" i="56"/>
  <c r="W24" i="56"/>
  <c r="P25" i="56"/>
  <c r="Q25" i="56"/>
  <c r="R25" i="56"/>
  <c r="S25" i="56"/>
  <c r="T25" i="56"/>
  <c r="U25" i="56"/>
  <c r="V25" i="56"/>
  <c r="W25" i="56"/>
  <c r="P26" i="56"/>
  <c r="Q26" i="56"/>
  <c r="R26" i="56"/>
  <c r="S26" i="56"/>
  <c r="T26" i="56"/>
  <c r="U26" i="56"/>
  <c r="V26" i="56"/>
  <c r="W26" i="56"/>
  <c r="P27" i="56"/>
  <c r="Q27" i="56"/>
  <c r="R27" i="56"/>
  <c r="S27" i="56"/>
  <c r="T27" i="56"/>
  <c r="U27" i="56"/>
  <c r="V27" i="56"/>
  <c r="W27" i="56"/>
  <c r="P28" i="56"/>
  <c r="Q28" i="56"/>
  <c r="R28" i="56"/>
  <c r="S28" i="56"/>
  <c r="T28" i="56"/>
  <c r="U28" i="56"/>
  <c r="V28" i="56"/>
  <c r="W28" i="56"/>
  <c r="P29" i="56"/>
  <c r="Q29" i="56"/>
  <c r="R29" i="56"/>
  <c r="S29" i="56"/>
  <c r="T29" i="56"/>
  <c r="U29" i="56"/>
  <c r="V29" i="56"/>
  <c r="W29" i="56"/>
  <c r="P30" i="56"/>
  <c r="Q30" i="56"/>
  <c r="R30" i="56"/>
  <c r="S30" i="56"/>
  <c r="T30" i="56"/>
  <c r="U30" i="56"/>
  <c r="V30" i="56"/>
  <c r="W30" i="56"/>
  <c r="P31" i="56"/>
  <c r="Q31" i="56"/>
  <c r="R31" i="56"/>
  <c r="S31" i="56"/>
  <c r="T31" i="56"/>
  <c r="U31" i="56"/>
  <c r="V31" i="56"/>
  <c r="W31" i="56"/>
  <c r="O32" i="56"/>
  <c r="Q32" i="56"/>
  <c r="Q33" i="56" s="1"/>
  <c r="U32" i="56"/>
  <c r="U33" i="56" s="1"/>
  <c r="Q34" i="56"/>
  <c r="B39" i="56"/>
  <c r="J6" i="55"/>
  <c r="K6" i="55"/>
  <c r="L6" i="55"/>
  <c r="M6" i="55"/>
  <c r="J7" i="55"/>
  <c r="K7" i="55"/>
  <c r="L7" i="55"/>
  <c r="M7" i="55"/>
  <c r="J8" i="55"/>
  <c r="K8" i="55"/>
  <c r="L8" i="55"/>
  <c r="M8" i="55"/>
  <c r="J9" i="55"/>
  <c r="K9" i="55"/>
  <c r="L9" i="55"/>
  <c r="M9" i="55"/>
  <c r="J10" i="55"/>
  <c r="K10" i="55"/>
  <c r="L10" i="55"/>
  <c r="M10" i="55"/>
  <c r="J11" i="55"/>
  <c r="K11" i="55"/>
  <c r="L11" i="55"/>
  <c r="M11" i="55"/>
  <c r="J12" i="55"/>
  <c r="K12" i="55"/>
  <c r="L12" i="55"/>
  <c r="M12" i="55"/>
  <c r="J13" i="55"/>
  <c r="K13" i="55"/>
  <c r="L13" i="55"/>
  <c r="M13" i="55"/>
  <c r="J14" i="55"/>
  <c r="K14" i="55"/>
  <c r="L14" i="55"/>
  <c r="M14" i="55"/>
  <c r="I15" i="55"/>
  <c r="J15" i="55"/>
  <c r="J16" i="55" s="1"/>
  <c r="K15" i="55"/>
  <c r="K17" i="55" s="1"/>
  <c r="L15" i="55"/>
  <c r="L16" i="55" s="1"/>
  <c r="J17" i="55"/>
  <c r="J47" i="55"/>
  <c r="J6" i="54"/>
  <c r="J15" i="54" s="1"/>
  <c r="K6" i="54"/>
  <c r="L6" i="54"/>
  <c r="M6" i="54"/>
  <c r="J7" i="54"/>
  <c r="K7" i="54"/>
  <c r="L7" i="54"/>
  <c r="M7" i="54"/>
  <c r="J8" i="54"/>
  <c r="K8" i="54"/>
  <c r="L8" i="54"/>
  <c r="M8" i="54"/>
  <c r="J9" i="54"/>
  <c r="K9" i="54"/>
  <c r="L9" i="54"/>
  <c r="M9" i="54"/>
  <c r="J10" i="54"/>
  <c r="K10" i="54"/>
  <c r="L10" i="54"/>
  <c r="M10" i="54"/>
  <c r="J11" i="54"/>
  <c r="K11" i="54"/>
  <c r="L11" i="54"/>
  <c r="M11" i="54"/>
  <c r="J12" i="54"/>
  <c r="K12" i="54"/>
  <c r="L12" i="54"/>
  <c r="M12" i="54"/>
  <c r="J13" i="54"/>
  <c r="K13" i="54"/>
  <c r="L13" i="54"/>
  <c r="M13" i="54"/>
  <c r="J14" i="54"/>
  <c r="K14" i="54"/>
  <c r="L14" i="54"/>
  <c r="M14" i="54"/>
  <c r="I15" i="54"/>
  <c r="K15" i="54"/>
  <c r="K16" i="54" s="1"/>
  <c r="L15" i="54"/>
  <c r="L17" i="54" s="1"/>
  <c r="K17" i="54"/>
  <c r="J6" i="53"/>
  <c r="J15" i="53" s="1"/>
  <c r="J16" i="53" s="1"/>
  <c r="K6" i="53"/>
  <c r="J7" i="53"/>
  <c r="K7" i="53"/>
  <c r="J8" i="53"/>
  <c r="K8" i="53"/>
  <c r="J9" i="53"/>
  <c r="K9" i="53"/>
  <c r="J10" i="53"/>
  <c r="K10" i="53"/>
  <c r="J11" i="53"/>
  <c r="K11" i="53"/>
  <c r="J12" i="53"/>
  <c r="K12" i="53"/>
  <c r="J13" i="53"/>
  <c r="K13" i="53"/>
  <c r="J14" i="53"/>
  <c r="K14" i="53"/>
  <c r="I15" i="53"/>
  <c r="D33" i="53"/>
  <c r="J6" i="52"/>
  <c r="K6" i="52"/>
  <c r="K15" i="52" s="1"/>
  <c r="K17" i="52" s="1"/>
  <c r="J7" i="52"/>
  <c r="K7" i="52"/>
  <c r="J8" i="52"/>
  <c r="K8" i="52"/>
  <c r="J9" i="52"/>
  <c r="K9" i="52"/>
  <c r="J10" i="52"/>
  <c r="K10" i="52"/>
  <c r="J11" i="52"/>
  <c r="K11" i="52"/>
  <c r="J12" i="52"/>
  <c r="K12" i="52"/>
  <c r="J13" i="52"/>
  <c r="K13" i="52"/>
  <c r="J14" i="52"/>
  <c r="K14" i="52"/>
  <c r="I15" i="52"/>
  <c r="M5" i="51"/>
  <c r="N5" i="51"/>
  <c r="O5" i="51"/>
  <c r="P5" i="51"/>
  <c r="Q5" i="51"/>
  <c r="Q14" i="51" s="1"/>
  <c r="Q15" i="51" s="1"/>
  <c r="Q16" i="51" s="1"/>
  <c r="R5" i="51"/>
  <c r="S5" i="51"/>
  <c r="T5" i="51"/>
  <c r="M6" i="51"/>
  <c r="N6" i="51"/>
  <c r="O6" i="51"/>
  <c r="P6" i="51"/>
  <c r="Q6" i="51"/>
  <c r="R6" i="51"/>
  <c r="S6" i="51"/>
  <c r="T6" i="51"/>
  <c r="M7" i="51"/>
  <c r="N7" i="51"/>
  <c r="O7" i="51"/>
  <c r="P7" i="51"/>
  <c r="Q7" i="51"/>
  <c r="R7" i="51"/>
  <c r="S7" i="51"/>
  <c r="T7" i="51"/>
  <c r="M8" i="51"/>
  <c r="N8" i="51"/>
  <c r="O8" i="51"/>
  <c r="P8" i="51"/>
  <c r="Q8" i="51"/>
  <c r="R8" i="51"/>
  <c r="S8" i="51"/>
  <c r="T8" i="51"/>
  <c r="M9" i="51"/>
  <c r="N9" i="51"/>
  <c r="O9" i="51"/>
  <c r="P9" i="51"/>
  <c r="Q9" i="51"/>
  <c r="R9" i="51"/>
  <c r="S9" i="51"/>
  <c r="T9" i="51"/>
  <c r="M10" i="51"/>
  <c r="N10" i="51"/>
  <c r="O10" i="51"/>
  <c r="P10" i="51"/>
  <c r="Q10" i="51"/>
  <c r="R10" i="51"/>
  <c r="S10" i="51"/>
  <c r="T10" i="51"/>
  <c r="M11" i="51"/>
  <c r="N11" i="51"/>
  <c r="O11" i="51"/>
  <c r="P11" i="51"/>
  <c r="Q11" i="51"/>
  <c r="R11" i="51"/>
  <c r="S11" i="51"/>
  <c r="T11" i="51"/>
  <c r="M12" i="51"/>
  <c r="N12" i="51"/>
  <c r="O12" i="51"/>
  <c r="P12" i="51"/>
  <c r="Q12" i="51"/>
  <c r="R12" i="51"/>
  <c r="S12" i="51"/>
  <c r="T12" i="51"/>
  <c r="M13" i="51"/>
  <c r="N13" i="51"/>
  <c r="O13" i="51"/>
  <c r="P13" i="51"/>
  <c r="Q13" i="51"/>
  <c r="R13" i="51"/>
  <c r="S13" i="51"/>
  <c r="T13" i="51"/>
  <c r="D14" i="51"/>
  <c r="E14" i="51"/>
  <c r="F14" i="51"/>
  <c r="G14" i="51"/>
  <c r="H14" i="51"/>
  <c r="I14" i="51"/>
  <c r="J14" i="51"/>
  <c r="K14" i="51"/>
  <c r="L14" i="51"/>
  <c r="M14" i="51"/>
  <c r="M15" i="51" s="1"/>
  <c r="M16" i="51" s="1"/>
  <c r="O14" i="51"/>
  <c r="S14" i="51"/>
  <c r="S15" i="51" s="1"/>
  <c r="S16" i="51" s="1"/>
  <c r="O15" i="51"/>
  <c r="O16" i="51" s="1"/>
  <c r="M4" i="50"/>
  <c r="N4" i="50"/>
  <c r="O4" i="50"/>
  <c r="P4" i="50"/>
  <c r="Q4" i="50"/>
  <c r="R4" i="50"/>
  <c r="S4" i="50"/>
  <c r="T4" i="50"/>
  <c r="M5" i="50"/>
  <c r="N5" i="50"/>
  <c r="O5" i="50"/>
  <c r="P5" i="50"/>
  <c r="Q5" i="50"/>
  <c r="R5" i="50"/>
  <c r="S5" i="50"/>
  <c r="T5" i="50"/>
  <c r="M6" i="50"/>
  <c r="N6" i="50"/>
  <c r="O6" i="50"/>
  <c r="P6" i="50"/>
  <c r="Q6" i="50"/>
  <c r="R6" i="50"/>
  <c r="S6" i="50"/>
  <c r="T6" i="50"/>
  <c r="M7" i="50"/>
  <c r="N7" i="50"/>
  <c r="O7" i="50"/>
  <c r="P7" i="50"/>
  <c r="Q7" i="50"/>
  <c r="R7" i="50"/>
  <c r="S7" i="50"/>
  <c r="T7" i="50"/>
  <c r="M8" i="50"/>
  <c r="N8" i="50"/>
  <c r="O8" i="50"/>
  <c r="P8" i="50"/>
  <c r="Q8" i="50"/>
  <c r="R8" i="50"/>
  <c r="S8" i="50"/>
  <c r="T8" i="50"/>
  <c r="M9" i="50"/>
  <c r="N9" i="50"/>
  <c r="O9" i="50"/>
  <c r="P9" i="50"/>
  <c r="Q9" i="50"/>
  <c r="R9" i="50"/>
  <c r="S9" i="50"/>
  <c r="T9" i="50"/>
  <c r="M10" i="50"/>
  <c r="N10" i="50"/>
  <c r="O10" i="50"/>
  <c r="P10" i="50"/>
  <c r="Q10" i="50"/>
  <c r="R10" i="50"/>
  <c r="S10" i="50"/>
  <c r="T10" i="50"/>
  <c r="M11" i="50"/>
  <c r="N11" i="50"/>
  <c r="O11" i="50"/>
  <c r="P11" i="50"/>
  <c r="Q11" i="50"/>
  <c r="R11" i="50"/>
  <c r="S11" i="50"/>
  <c r="T11" i="50"/>
  <c r="M12" i="50"/>
  <c r="N12" i="50"/>
  <c r="O12" i="50"/>
  <c r="P12" i="50"/>
  <c r="Q12" i="50"/>
  <c r="R12" i="50"/>
  <c r="S12" i="50"/>
  <c r="T12" i="50"/>
  <c r="D13" i="50"/>
  <c r="E13" i="50"/>
  <c r="F13" i="50"/>
  <c r="G13" i="50"/>
  <c r="H13" i="50"/>
  <c r="I13" i="50"/>
  <c r="J13" i="50"/>
  <c r="K13" i="50"/>
  <c r="L13" i="50"/>
  <c r="M13" i="50"/>
  <c r="N13" i="50"/>
  <c r="N14" i="50" s="1"/>
  <c r="N15" i="50" s="1"/>
  <c r="O13" i="50"/>
  <c r="O14" i="50" s="1"/>
  <c r="O15" i="50" s="1"/>
  <c r="Q13" i="50"/>
  <c r="R13" i="50"/>
  <c r="S13" i="50"/>
  <c r="S14" i="50" s="1"/>
  <c r="S15" i="50" s="1"/>
  <c r="M14" i="50"/>
  <c r="M15" i="50" s="1"/>
  <c r="Q14" i="50"/>
  <c r="R14" i="50"/>
  <c r="R15" i="50" s="1"/>
  <c r="Q15" i="50"/>
  <c r="F4" i="49"/>
  <c r="F13" i="49" s="1"/>
  <c r="F14" i="49" s="1"/>
  <c r="F15" i="49" s="1"/>
  <c r="F5" i="49"/>
  <c r="F6" i="49"/>
  <c r="F7" i="49"/>
  <c r="F8" i="49"/>
  <c r="F9" i="49"/>
  <c r="F10" i="49"/>
  <c r="F11" i="49"/>
  <c r="F12" i="49"/>
  <c r="D13" i="49"/>
  <c r="E13" i="49"/>
  <c r="G44" i="47"/>
  <c r="G15" i="46"/>
  <c r="G45" i="45"/>
  <c r="J17" i="54" l="1"/>
  <c r="J16" i="54"/>
  <c r="W33" i="56"/>
  <c r="W34" i="56"/>
  <c r="S34" i="56"/>
  <c r="S33" i="56"/>
  <c r="T16" i="56"/>
  <c r="T17" i="56"/>
  <c r="P16" i="56"/>
  <c r="P17" i="56"/>
  <c r="M16" i="72"/>
  <c r="M17" i="72"/>
  <c r="P13" i="50"/>
  <c r="P14" i="50" s="1"/>
  <c r="P15" i="50" s="1"/>
  <c r="R14" i="51"/>
  <c r="R15" i="51" s="1"/>
  <c r="R16" i="51" s="1"/>
  <c r="M15" i="55"/>
  <c r="M16" i="55" s="1"/>
  <c r="R32" i="56"/>
  <c r="R33" i="56" s="1"/>
  <c r="W15" i="56"/>
  <c r="O17" i="72"/>
  <c r="T14" i="51"/>
  <c r="T15" i="51" s="1"/>
  <c r="T16" i="51" s="1"/>
  <c r="P14" i="51"/>
  <c r="P15" i="51" s="1"/>
  <c r="P16" i="51" s="1"/>
  <c r="L16" i="54"/>
  <c r="L17" i="55"/>
  <c r="K16" i="55"/>
  <c r="U34" i="56"/>
  <c r="R15" i="72"/>
  <c r="N15" i="72"/>
  <c r="P15" i="72"/>
  <c r="P17" i="72" s="1"/>
  <c r="T13" i="50"/>
  <c r="T14" i="50" s="1"/>
  <c r="T15" i="50" s="1"/>
  <c r="N14" i="51"/>
  <c r="N15" i="51" s="1"/>
  <c r="N16" i="51" s="1"/>
  <c r="L15" i="67"/>
  <c r="J15" i="52"/>
  <c r="J17" i="52" s="1"/>
  <c r="M15" i="54"/>
  <c r="M16" i="54" s="1"/>
  <c r="V32" i="56"/>
  <c r="S15" i="56"/>
  <c r="K15" i="53"/>
  <c r="K17" i="53" s="1"/>
  <c r="T32" i="56"/>
  <c r="T33" i="56" s="1"/>
  <c r="P32" i="56"/>
  <c r="U15" i="56"/>
  <c r="Q15" i="56"/>
  <c r="P16" i="72"/>
  <c r="R17" i="72"/>
  <c r="R16" i="72"/>
  <c r="N17" i="72"/>
  <c r="N16" i="72"/>
  <c r="L17" i="67"/>
  <c r="L16" i="67"/>
  <c r="K17" i="67"/>
  <c r="W16" i="56"/>
  <c r="W17" i="56"/>
  <c r="S16" i="56"/>
  <c r="S17" i="56"/>
  <c r="V33" i="56"/>
  <c r="V34" i="56"/>
  <c r="P33" i="56"/>
  <c r="P34" i="56"/>
  <c r="U16" i="56"/>
  <c r="U17" i="56"/>
  <c r="Q16" i="56"/>
  <c r="Q17" i="56"/>
  <c r="M17" i="54"/>
  <c r="J17" i="53"/>
  <c r="J16" i="52"/>
  <c r="K16" i="52"/>
  <c r="I6" i="42"/>
  <c r="J6" i="42"/>
  <c r="I7" i="42"/>
  <c r="J7" i="42"/>
  <c r="I8" i="42"/>
  <c r="J8" i="42"/>
  <c r="I9" i="42"/>
  <c r="J9" i="42"/>
  <c r="I10" i="42"/>
  <c r="J10" i="42"/>
  <c r="I11" i="42"/>
  <c r="J11" i="42"/>
  <c r="I12" i="42"/>
  <c r="J12" i="42"/>
  <c r="I13" i="42"/>
  <c r="J13" i="42"/>
  <c r="F14" i="27"/>
  <c r="F14" i="23"/>
  <c r="F14" i="21"/>
  <c r="F14" i="20"/>
  <c r="K16" i="53" l="1"/>
  <c r="M17" i="55"/>
  <c r="T34" i="56"/>
  <c r="R34" i="56"/>
</calcChain>
</file>

<file path=xl/connections.xml><?xml version="1.0" encoding="utf-8"?>
<connections xmlns="http://schemas.openxmlformats.org/spreadsheetml/2006/main">
  <connection id="1" name="ncontracts" type="6" refreshedVersion="0" background="1" saveData="1">
    <textPr codePage="65001" sourceFile="/Users/Miki/Documents/CRCB/kozbesz/160110/ncontracts.csv" decimal="," thousands=" " tab="0" space="1" consecutive="1">
      <textFields count="3">
        <textField/>
        <textField/>
        <textField/>
      </textFields>
    </textPr>
  </connection>
  <connection id="2" name="ncontractsy" type="6" refreshedVersion="0" background="1" saveData="1">
    <textPr codePage="65001" sourceFile="/Users/Miki/Documents/CRCB/kozbesz/160110/ncontractsy.csv" decimal="," thousands=" " tab="0" space="1" consecutive="1">
      <textFields count="3">
        <textField/>
        <textField/>
        <textField/>
      </textFields>
    </textPr>
  </connection>
  <connection id="3" name="neu" type="6" refreshedVersion="0" background="1" saveData="1">
    <textPr codePage="65001" sourceFile="/Users/Miki/Documents/CRCB/kozbesz/160110/neu.csv" decimal="," thousands=" " tab="0" space="1" consecutive="1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neu1" type="6" refreshedVersion="0" background="1" saveData="1">
    <textPr codePage="65001" sourceFile="/Users/Miki/Documents/CRCB/kozbesz/160110/neu.csv" decimal="," thousands=" " tab="0" space="1" consecutive="1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neuhl" type="6" refreshedVersion="0" background="1" saveData="1">
    <textPr codePage="65001" sourceFile="/Users/Miki/Documents/CRCB/kozbesz/160110/neuhl.csv" decimal="," thousands=" 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6" name="neuy" type="6" refreshedVersion="0" background="1">
    <textPr fileType="mac" sourceFile="/Users/Miki/Documents/CRCB/kozbesz/160110/neuy.csv" decimal="," thousands=" 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7" name="neuy1" type="6" refreshedVersion="0" background="1" saveData="1">
    <textPr fileType="mac" sourceFile="/Users/Miki/Documents/CRCB/kozbesz/160110/neuy.csv" decimal="," thousands=" 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8" name="ptrans" type="6" refreshedVersion="0" background="1">
    <textPr codePage="65001" sourceFile="/Users/Miki/Documents/CRCB/kozbesz/160110/ptrans.csv" decimal="," thousands=" " tab="0" space="1" consecutive="1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ptrans1" type="6" refreshedVersion="0" background="1" saveData="1">
    <textPr codePage="65001" sourceFile="/Users/Miki/Documents/CRCB/kozbesz/160110/ptrans.csv" decimal="," thousands=" " tab="0" space="1" consecutive="1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ptransy" type="6" refreshedVersion="0" background="1" saveData="1">
    <textPr codePage="65001" sourceFile="/Users/Miki/Documents/CRCB/kozbesz/160110/ptransy.csv" decimal="," thousands=" 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  <connection id="11" name="valeuhl" type="6" refreshedVersion="0" background="1">
    <textPr codePage="65001" sourceFile="/Users/Miki/Documents/CRCB/kozbesz/160110/valeuhl.csv" decimal="," thousands=" " tab="0" space="1" consecutive="1">
      <textFields count="2">
        <textField/>
        <textField/>
      </textFields>
    </textPr>
  </connection>
  <connection id="12" name="valeuhl0" type="6" refreshedVersion="0" background="1" saveData="1">
    <textPr codePage="65001" sourceFile="/Users/Miki/Documents/CRCB/kozbesz/160110/valeuhl0.csv" decimal="," thousands=" " tab="0" space="1" consecutive="1">
      <textFields count="2">
        <textField/>
        <textField/>
      </textFields>
    </textPr>
  </connection>
  <connection id="13" name="valeuhl01" type="6" refreshedVersion="0" background="1" saveData="1">
    <textPr codePage="65001" sourceFile="/Users/Miki/Documents/CRCB/kozbesz/160110/valeuhl0.csv" decimal="," thousands=" " tab="0" space="1" consecutive="1">
      <textFields count="2">
        <textField/>
        <textField/>
      </textFields>
    </textPr>
  </connection>
  <connection id="14" name="valeuhl1" type="6" refreshedVersion="0" background="1">
    <textPr codePage="65001" sourceFile="/Users/Miki/Documents/CRCB/kozbesz/160110/valeuhl1.csv" decimal="," thousands=" " tab="0" space="1" consecutive="1">
      <textFields count="2">
        <textField/>
        <textField/>
      </textFields>
    </textPr>
  </connection>
  <connection id="15" name="valeuhl11" type="6" refreshedVersion="0" background="1" saveData="1">
    <textPr codePage="65001" sourceFile="/Users/Miki/Documents/CRCB/kozbesz/160110/valeuhl1.csv" decimal="," thousands=" " tab="0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<sst xmlns="http://schemas.openxmlformats.org/spreadsheetml/2006/main" count="1095" uniqueCount="204">
  <si>
    <t>Date (yyyymm)</t>
  </si>
  <si>
    <t>Frequency</t>
  </si>
  <si>
    <t>Date (yyyy)</t>
  </si>
  <si>
    <t>Ratio of transparent</t>
  </si>
  <si>
    <t>Ratio of EU-funded contracts</t>
  </si>
  <si>
    <t>.</t>
  </si>
  <si>
    <t>Below EU threshold</t>
  </si>
  <si>
    <t>Above EU threshold</t>
  </si>
  <si>
    <t>N</t>
  </si>
  <si>
    <t>Total</t>
  </si>
  <si>
    <t>date:</t>
  </si>
  <si>
    <t>yyyymm</t>
  </si>
  <si>
    <t>eu</t>
  </si>
  <si>
    <t>Non-EU funded contracts</t>
  </si>
  <si>
    <t>EU funded contracts</t>
  </si>
  <si>
    <t>yyyy</t>
  </si>
  <si>
    <t>Net contract value (billion HUF)</t>
  </si>
  <si>
    <t>mean</t>
  </si>
  <si>
    <t>date_</t>
  </si>
  <si>
    <t>year</t>
  </si>
  <si>
    <t>other services</t>
  </si>
  <si>
    <t>engeneering, rd, financial services</t>
  </si>
  <si>
    <t>real estate &amp; services</t>
  </si>
  <si>
    <t>IT</t>
  </si>
  <si>
    <t>construction</t>
  </si>
  <si>
    <t>industry</t>
  </si>
  <si>
    <t>eu=1</t>
  </si>
  <si>
    <t>eu=0</t>
  </si>
  <si>
    <t>above the EU threshold</t>
  </si>
  <si>
    <t>below the EU threshold</t>
  </si>
  <si>
    <t>engeneering, rd,</t>
  </si>
  <si>
    <t>real estate &amp; se</t>
  </si>
  <si>
    <t>it</t>
  </si>
  <si>
    <t>sector6</t>
  </si>
  <si>
    <t>s6</t>
  </si>
  <si>
    <t>s6=6</t>
  </si>
  <si>
    <t>s6=5</t>
  </si>
  <si>
    <t>s6=4</t>
  </si>
  <si>
    <t>s6=3</t>
  </si>
  <si>
    <t>s6=2</t>
  </si>
  <si>
    <t>s6=1</t>
  </si>
  <si>
    <t>TI'</t>
  </si>
  <si>
    <t>TI</t>
  </si>
  <si>
    <t>euhl=1</t>
  </si>
  <si>
    <t>euhl=0</t>
  </si>
  <si>
    <t>TI_W'</t>
  </si>
  <si>
    <t>TI_W</t>
  </si>
  <si>
    <t>uk</t>
  </si>
  <si>
    <t>hu</t>
  </si>
  <si>
    <t>sk</t>
  </si>
  <si>
    <t>fr</t>
  </si>
  <si>
    <t>se</t>
  </si>
  <si>
    <t>pl</t>
  </si>
  <si>
    <t>dk</t>
  </si>
  <si>
    <t>nl</t>
  </si>
  <si>
    <t>de</t>
  </si>
  <si>
    <t>cz</t>
  </si>
  <si>
    <t>EU funded</t>
  </si>
  <si>
    <t>Non EU funded</t>
  </si>
  <si>
    <t>cr3</t>
  </si>
  <si>
    <t>cr2</t>
  </si>
  <si>
    <t>sum</t>
  </si>
  <si>
    <t>billion euros, right axis</t>
  </si>
  <si>
    <t>%, left axis</t>
  </si>
  <si>
    <t>roundr2</t>
  </si>
  <si>
    <t>round5</t>
  </si>
  <si>
    <t>round4</t>
  </si>
  <si>
    <t>cr2=1, round5</t>
  </si>
  <si>
    <t>cr2=0, round5</t>
  </si>
  <si>
    <t>cr2=1, round4</t>
  </si>
  <si>
    <t>round5, cr2=1</t>
  </si>
  <si>
    <t>round5, cr2=0</t>
  </si>
  <si>
    <t>round4, cr2=1</t>
  </si>
  <si>
    <t>round4, cr2=0</t>
  </si>
  <si>
    <t>cr2=0, round4</t>
  </si>
  <si>
    <t>cr2=1</t>
  </si>
  <si>
    <t>cr2=0</t>
  </si>
  <si>
    <t>round5, eu=1</t>
  </si>
  <si>
    <t>round5, eu=0</t>
  </si>
  <si>
    <t>round4, eu=1</t>
  </si>
  <si>
    <t>round4, eu=0</t>
  </si>
  <si>
    <t>round4=1</t>
  </si>
  <si>
    <t>round4=0</t>
  </si>
  <si>
    <t>MSE (mean squared error)</t>
  </si>
  <si>
    <t>SSE</t>
  </si>
  <si>
    <t>sum of squared errors</t>
  </si>
  <si>
    <t>obs</t>
  </si>
  <si>
    <t>exp</t>
  </si>
  <si>
    <t>engeneering, RD, financial services</t>
  </si>
  <si>
    <t>6 other services</t>
  </si>
  <si>
    <t>5 engeneering, RD, financial services</t>
  </si>
  <si>
    <t>4 real estate &amp; services</t>
  </si>
  <si>
    <t>3 IT</t>
  </si>
  <si>
    <t>2 construction</t>
  </si>
  <si>
    <t>1 industry</t>
  </si>
  <si>
    <t>EU funded tenders</t>
  </si>
  <si>
    <t>non EU funded tenders</t>
  </si>
  <si>
    <t>benford</t>
  </si>
  <si>
    <t>Cum.</t>
  </si>
  <si>
    <t>Percent</t>
  </si>
  <si>
    <t>Freq.</t>
  </si>
  <si>
    <t>ici=1</t>
  </si>
  <si>
    <t>ici=0.301</t>
  </si>
  <si>
    <t>round</t>
  </si>
  <si>
    <t>round5=1</t>
  </si>
  <si>
    <t>round5=0</t>
  </si>
  <si>
    <t>benford_ncv</t>
  </si>
  <si>
    <t>nbid&gt;=12, round3=1</t>
  </si>
  <si>
    <t>nbid=1, round3=0</t>
  </si>
  <si>
    <t>nbid&gt;=12, round3=0</t>
  </si>
  <si>
    <t>at least 12 bidders, non rounded</t>
  </si>
  <si>
    <t>at least 12 bidders, rounded</t>
  </si>
  <si>
    <t>only one bidder, not rounded</t>
  </si>
  <si>
    <t>only one bidder, rounded</t>
  </si>
  <si>
    <t>nbid=1, round3=1</t>
  </si>
  <si>
    <t>evalue_miss</t>
  </si>
  <si>
    <t>p50</t>
  </si>
  <si>
    <t>bellow the EU threshold</t>
  </si>
  <si>
    <t>nbid&gt;=5</t>
  </si>
  <si>
    <t>more than 4 bidders</t>
  </si>
  <si>
    <t>2-3 bidders</t>
  </si>
  <si>
    <t>nbid=2,3</t>
  </si>
  <si>
    <t>sb=1</t>
  </si>
  <si>
    <t>tenders with competition</t>
  </si>
  <si>
    <t>tenders without competition</t>
  </si>
  <si>
    <t>sb=0</t>
  </si>
  <si>
    <t>ti=1</t>
  </si>
  <si>
    <t>tender with announcement</t>
  </si>
  <si>
    <t>tenders without announcement</t>
  </si>
  <si>
    <t>ti=0</t>
  </si>
  <si>
    <t>round2=0.75</t>
  </si>
  <si>
    <t>roundr2=0.5</t>
  </si>
  <si>
    <t>roundr2=0.75</t>
  </si>
  <si>
    <t>roundr2=0.50</t>
  </si>
  <si>
    <t>roundr2=0.25</t>
  </si>
  <si>
    <t>cr3=0.66</t>
  </si>
  <si>
    <t>cr3=0.33</t>
  </si>
  <si>
    <t>cr3=0</t>
  </si>
  <si>
    <t>rprd2&gt;=40</t>
  </si>
  <si>
    <t>rprd&gt;=40</t>
  </si>
  <si>
    <t>rprd&lt;10</t>
  </si>
  <si>
    <t>rprd2&lt;10</t>
  </si>
  <si>
    <t>dsl3</t>
  </si>
  <si>
    <t>dsl2</t>
  </si>
  <si>
    <t>ncv9, if dsl2!=.</t>
  </si>
  <si>
    <t>ncv9</t>
  </si>
  <si>
    <t>%</t>
  </si>
  <si>
    <t>dsl1</t>
  </si>
  <si>
    <t>dsl1_9</t>
  </si>
  <si>
    <t>ncv9, eu=1</t>
  </si>
  <si>
    <t>ncv9, eu=0</t>
  </si>
  <si>
    <t>dsl3, eu=1</t>
  </si>
  <si>
    <t>dsl3, eu=0</t>
  </si>
  <si>
    <t>dsl1, eu=1</t>
  </si>
  <si>
    <t>dsl1, eu=0</t>
  </si>
  <si>
    <t>dslr3</t>
  </si>
  <si>
    <t>dslr2</t>
  </si>
  <si>
    <t>dslr1</t>
  </si>
  <si>
    <t>dslr2&gt;=17.84</t>
  </si>
  <si>
    <t>dslr2&lt;17.84</t>
  </si>
  <si>
    <t xml:space="preserve"> dslr_1 &gt;= 19.22</t>
  </si>
  <si>
    <t xml:space="preserve"> dslr_1 &lt; 19.22</t>
  </si>
  <si>
    <t>dslr_3&gt;=21.98</t>
  </si>
  <si>
    <t>dslr3&gt;= median</t>
  </si>
  <si>
    <t>dslr3&lt; median</t>
  </si>
  <si>
    <t>dslr2&gt;= median</t>
  </si>
  <si>
    <t xml:space="preserve">dslr2&lt; median </t>
  </si>
  <si>
    <t>dslr1&gt;= median</t>
  </si>
  <si>
    <t xml:space="preserve">dslr1&lt; median </t>
  </si>
  <si>
    <t>dslr_3&lt;21.98</t>
  </si>
  <si>
    <t>sb</t>
  </si>
  <si>
    <t>icio</t>
  </si>
  <si>
    <t>AT</t>
  </si>
  <si>
    <t>BE</t>
  </si>
  <si>
    <t>BG</t>
  </si>
  <si>
    <t>CZ</t>
  </si>
  <si>
    <t>DE</t>
  </si>
  <si>
    <t>DK</t>
  </si>
  <si>
    <t>ES</t>
  </si>
  <si>
    <t>FI</t>
  </si>
  <si>
    <t>FR</t>
  </si>
  <si>
    <t>GR</t>
  </si>
  <si>
    <t>HU</t>
  </si>
  <si>
    <t>IE</t>
  </si>
  <si>
    <t>LT</t>
  </si>
  <si>
    <t>LU</t>
  </si>
  <si>
    <t>LV</t>
  </si>
  <si>
    <t>NL</t>
  </si>
  <si>
    <t>NO</t>
  </si>
  <si>
    <t>PL</t>
  </si>
  <si>
    <t>PT</t>
  </si>
  <si>
    <t>RO</t>
  </si>
  <si>
    <t>SE</t>
  </si>
  <si>
    <t>SI</t>
  </si>
  <si>
    <t>SK</t>
  </si>
  <si>
    <t>UK</t>
  </si>
  <si>
    <t>cr3=1</t>
  </si>
  <si>
    <t>CRCB</t>
  </si>
  <si>
    <t>Intensity of Competition, Corruption Risks and Price Distortion in the Hungarian Public Procurement – 2009-2016</t>
  </si>
  <si>
    <r>
      <t>István János Tóth</t>
    </r>
    <r>
      <rPr>
        <vertAlign val="superscript"/>
        <sz val="12"/>
        <color rgb="FF000000"/>
        <rFont val="Verdana"/>
        <family val="2"/>
        <charset val="238"/>
      </rPr>
      <t>*</t>
    </r>
    <r>
      <rPr>
        <sz val="12"/>
        <color rgb="FF000000"/>
        <rFont val="Verdana"/>
        <family val="2"/>
        <charset val="238"/>
      </rPr>
      <t xml:space="preserve"> - Miklós Hajdu</t>
    </r>
    <r>
      <rPr>
        <vertAlign val="superscript"/>
        <sz val="12"/>
        <color rgb="FF000000"/>
        <rFont val="Verdana"/>
        <family val="2"/>
        <charset val="238"/>
      </rPr>
      <t>+</t>
    </r>
  </si>
  <si>
    <r>
      <t>[*]</t>
    </r>
    <r>
      <rPr>
        <sz val="10"/>
        <color theme="1"/>
        <rFont val="Verdana"/>
        <family val="2"/>
        <charset val="238"/>
      </rPr>
      <t xml:space="preserve"> Corruption Research Center Budapest, istvanjanos.toth@crcb.eu</t>
    </r>
  </si>
  <si>
    <r>
      <t>[+]</t>
    </r>
    <r>
      <rPr>
        <sz val="10"/>
        <color theme="1"/>
        <rFont val="Verdana"/>
        <family val="2"/>
        <charset val="238"/>
      </rPr>
      <t xml:space="preserve"> Corruption Research Center Budapest, miklos.hajdu@crcb.eu</t>
    </r>
  </si>
  <si>
    <t>figures &amp; data</t>
  </si>
  <si>
    <t>Budapest, December 20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</si>
</sst>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####.0"/>
    <numFmt numFmtId="167" formatCode="0.00000"/>
    <numFmt numFmtId="168" formatCode="####.0000000"/>
    <numFmt numFmtId="169" formatCode="0.00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  <scheme val="minor"/>
    </font>
    <font>
      <sz val="12"/>
      <color rgb="FF000000"/>
      <name val="Verdana"/>
      <family val="2"/>
      <charset val="238"/>
    </font>
    <font>
      <vertAlign val="superscript"/>
      <sz val="12"/>
      <color rgb="FF000000"/>
      <name val="Verdana"/>
      <family val="2"/>
      <charset val="238"/>
    </font>
    <font>
      <sz val="14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0"/>
      <color theme="1"/>
      <name val="Verdana"/>
      <family val="2"/>
      <charset val="238"/>
    </font>
    <font>
      <i/>
      <sz val="12"/>
      <color rgb="FF000000"/>
      <name val="Verdana"/>
      <family val="2"/>
      <charset val="238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/>
    <xf numFmtId="0" fontId="5" fillId="0" borderId="0"/>
    <xf numFmtId="0" fontId="7" fillId="0" borderId="0"/>
    <xf numFmtId="0" fontId="5" fillId="0" borderId="0"/>
  </cellStyleXfs>
  <cellXfs count="53">
    <xf numFmtId="0" fontId="0" fillId="0" borderId="0" xfId="0"/>
    <xf numFmtId="1" fontId="0" fillId="0" borderId="0" xfId="0" applyNumberFormat="1"/>
    <xf numFmtId="0" fontId="0" fillId="0" borderId="1" xfId="0" applyBorder="1" applyAlignment="1">
      <alignment vertical="center" wrapText="1"/>
    </xf>
    <xf numFmtId="9" fontId="0" fillId="0" borderId="1" xfId="1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9" fontId="0" fillId="0" borderId="5" xfId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0" xfId="0" applyNumberFormat="1"/>
    <xf numFmtId="165" fontId="6" fillId="0" borderId="0" xfId="0" applyNumberFormat="1" applyFont="1" applyBorder="1"/>
    <xf numFmtId="0" fontId="6" fillId="0" borderId="0" xfId="0" applyFont="1" applyBorder="1"/>
    <xf numFmtId="0" fontId="6" fillId="0" borderId="6" xfId="0" applyFont="1" applyBorder="1"/>
    <xf numFmtId="166" fontId="8" fillId="0" borderId="6" xfId="52" applyNumberFormat="1" applyFont="1" applyBorder="1" applyAlignment="1">
      <alignment horizontal="right" vertical="top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/>
    <xf numFmtId="167" fontId="6" fillId="0" borderId="0" xfId="0" applyNumberFormat="1" applyFont="1"/>
    <xf numFmtId="168" fontId="8" fillId="0" borderId="6" xfId="52" applyNumberFormat="1" applyFont="1" applyBorder="1" applyAlignment="1">
      <alignment horizontal="right" vertical="top"/>
    </xf>
    <xf numFmtId="1" fontId="8" fillId="0" borderId="0" xfId="53" applyNumberFormat="1" applyFont="1" applyFill="1" applyBorder="1" applyAlignment="1">
      <alignment horizontal="right" vertical="top"/>
    </xf>
    <xf numFmtId="0" fontId="6" fillId="0" borderId="0" xfId="0" applyFont="1"/>
    <xf numFmtId="1" fontId="8" fillId="0" borderId="6" xfId="53" applyNumberFormat="1" applyFont="1" applyFill="1" applyBorder="1" applyAlignment="1">
      <alignment horizontal="right" vertical="top"/>
    </xf>
    <xf numFmtId="1" fontId="6" fillId="0" borderId="6" xfId="0" applyNumberFormat="1" applyFont="1" applyBorder="1"/>
    <xf numFmtId="167" fontId="6" fillId="0" borderId="0" xfId="0" applyNumberFormat="1" applyFont="1" applyBorder="1"/>
    <xf numFmtId="168" fontId="8" fillId="0" borderId="6" xfId="53" applyNumberFormat="1" applyFont="1" applyBorder="1" applyAlignment="1">
      <alignment horizontal="right" vertical="top"/>
    </xf>
    <xf numFmtId="168" fontId="8" fillId="0" borderId="6" xfId="54" applyNumberFormat="1" applyFont="1" applyBorder="1" applyAlignment="1">
      <alignment horizontal="right" vertical="top"/>
    </xf>
    <xf numFmtId="0" fontId="8" fillId="0" borderId="0" xfId="55" applyFont="1" applyBorder="1" applyAlignment="1">
      <alignment horizontal="center" wrapText="1"/>
    </xf>
    <xf numFmtId="0" fontId="8" fillId="0" borderId="6" xfId="55" applyFont="1" applyBorder="1" applyAlignment="1">
      <alignment horizontal="center" wrapText="1"/>
    </xf>
    <xf numFmtId="169" fontId="6" fillId="0" borderId="6" xfId="0" applyNumberFormat="1" applyFont="1" applyBorder="1"/>
    <xf numFmtId="3" fontId="0" fillId="0" borderId="0" xfId="0" applyNumberFormat="1"/>
    <xf numFmtId="3" fontId="0" fillId="0" borderId="1" xfId="0" applyNumberFormat="1" applyBorder="1" applyAlignment="1">
      <alignment vertical="center" wrapText="1"/>
    </xf>
    <xf numFmtId="0" fontId="0" fillId="0" borderId="7" xfId="0" applyBorder="1"/>
    <xf numFmtId="0" fontId="0" fillId="0" borderId="8" xfId="0" applyBorder="1"/>
    <xf numFmtId="0" fontId="6" fillId="0" borderId="6" xfId="0" applyFont="1" applyFill="1" applyBorder="1"/>
    <xf numFmtId="0" fontId="0" fillId="0" borderId="6" xfId="0" applyBorder="1"/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0" fillId="0" borderId="6" xfId="0" applyNumberFormat="1" applyBorder="1" applyAlignment="1">
      <alignment vertical="center" wrapText="1"/>
    </xf>
    <xf numFmtId="164" fontId="0" fillId="0" borderId="6" xfId="0" applyNumberFormat="1" applyBorder="1"/>
    <xf numFmtId="0" fontId="0" fillId="0" borderId="9" xfId="0" applyBorder="1" applyAlignment="1">
      <alignment vertical="center" wrapText="1"/>
    </xf>
    <xf numFmtId="164" fontId="0" fillId="0" borderId="0" xfId="0" applyNumberFormat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6" xfId="0" applyNumberFormat="1" applyBorder="1" applyAlignment="1">
      <alignment horizontal="left"/>
    </xf>
    <xf numFmtId="49" fontId="0" fillId="0" borderId="6" xfId="0" applyNumberFormat="1" applyBorder="1" applyAlignment="1">
      <alignment horizontal="left"/>
    </xf>
    <xf numFmtId="9" fontId="0" fillId="0" borderId="6" xfId="1" applyFont="1" applyBorder="1" applyAlignment="1">
      <alignment vertical="center" wrapText="1"/>
    </xf>
    <xf numFmtId="0" fontId="4" fillId="0" borderId="6" xfId="0" applyFont="1" applyBorder="1"/>
    <xf numFmtId="1" fontId="0" fillId="0" borderId="6" xfId="0" applyNumberFormat="1" applyBorder="1"/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9" fillId="0" borderId="0" xfId="0" applyNumberFormat="1" applyFont="1" applyAlignment="1">
      <alignment vertical="top"/>
    </xf>
    <xf numFmtId="0" fontId="14" fillId="0" borderId="0" xfId="0" applyFont="1" applyAlignment="1">
      <alignment horizontal="left" vertical="center"/>
    </xf>
    <xf numFmtId="0" fontId="15" fillId="0" borderId="0" xfId="0" applyFont="1"/>
  </cellXfs>
  <cellStyles count="56">
    <cellStyle name="Hivatkozás" xfId="2" builtinId="8" hidden="1"/>
    <cellStyle name="Hivatkozás" xfId="4" builtinId="8" hidden="1"/>
    <cellStyle name="Hivatkozás" xfId="6" builtinId="8" hidden="1"/>
    <cellStyle name="Hivatkozás" xfId="8" builtinId="8" hidden="1"/>
    <cellStyle name="Hivatkozás" xfId="10" builtinId="8" hidden="1"/>
    <cellStyle name="Hivatkozás" xfId="12" builtinId="8" hidden="1"/>
    <cellStyle name="Hivatkozás" xfId="14" builtinId="8" hidden="1"/>
    <cellStyle name="Hivatkozás" xfId="16" builtinId="8" hidden="1"/>
    <cellStyle name="Hivatkozás" xfId="18" builtinId="8" hidden="1"/>
    <cellStyle name="Hivatkozás" xfId="20" builtinId="8" hidden="1"/>
    <cellStyle name="Hivatkozás" xfId="22" builtinId="8" hidden="1"/>
    <cellStyle name="Hivatkozás" xfId="24" builtinId="8" hidden="1"/>
    <cellStyle name="Hivatkozás" xfId="26" builtinId="8" hidden="1"/>
    <cellStyle name="Hivatkozás" xfId="28" builtinId="8" hidden="1"/>
    <cellStyle name="Hivatkozás" xfId="30" builtinId="8" hidden="1"/>
    <cellStyle name="Hivatkozás" xfId="32" builtinId="8" hidden="1"/>
    <cellStyle name="Hivatkozás" xfId="34" builtinId="8" hidden="1"/>
    <cellStyle name="Hivatkozás" xfId="36" builtinId="8" hidden="1"/>
    <cellStyle name="Hivatkozás" xfId="38" builtinId="8" hidden="1"/>
    <cellStyle name="Hivatkozás" xfId="40" builtinId="8" hidden="1"/>
    <cellStyle name="Hivatkozás" xfId="42" builtinId="8" hidden="1"/>
    <cellStyle name="Hivatkozás" xfId="44" builtinId="8" hidden="1"/>
    <cellStyle name="Hivatkozás" xfId="46" builtinId="8" hidden="1"/>
    <cellStyle name="Hivatkozás" xfId="48" builtinId="8" hidden="1"/>
    <cellStyle name="Hivatkozás" xfId="50" builtinId="8" hidden="1"/>
    <cellStyle name="Látott hivatkozás" xfId="3" builtinId="9" hidden="1"/>
    <cellStyle name="Látott hivatkozás" xfId="5" builtinId="9" hidden="1"/>
    <cellStyle name="Látott hivatkozás" xfId="7" builtinId="9" hidden="1"/>
    <cellStyle name="Látott hivatkozás" xfId="9" builtinId="9" hidden="1"/>
    <cellStyle name="Látott hivatkozás" xfId="11" builtinId="9" hidden="1"/>
    <cellStyle name="Látott hivatkozás" xfId="13" builtinId="9" hidden="1"/>
    <cellStyle name="Látott hivatkozás" xfId="15" builtinId="9" hidden="1"/>
    <cellStyle name="Látott hivatkozás" xfId="17" builtinId="9" hidden="1"/>
    <cellStyle name="Látott hivatkozás" xfId="19" builtinId="9" hidden="1"/>
    <cellStyle name="Látott hivatkozás" xfId="21" builtinId="9" hidden="1"/>
    <cellStyle name="Látott hivatkozás" xfId="23" builtinId="9" hidden="1"/>
    <cellStyle name="Látott hivatkozás" xfId="25" builtinId="9" hidden="1"/>
    <cellStyle name="Látott hivatkozás" xfId="27" builtinId="9" hidden="1"/>
    <cellStyle name="Látott hivatkozás" xfId="29" builtinId="9" hidden="1"/>
    <cellStyle name="Látott hivatkozás" xfId="31" builtinId="9" hidden="1"/>
    <cellStyle name="Látott hivatkozás" xfId="33" builtinId="9" hidden="1"/>
    <cellStyle name="Látott hivatkozás" xfId="35" builtinId="9" hidden="1"/>
    <cellStyle name="Látott hivatkozás" xfId="37" builtinId="9" hidden="1"/>
    <cellStyle name="Látott hivatkozás" xfId="39" builtinId="9" hidden="1"/>
    <cellStyle name="Látott hivatkozás" xfId="41" builtinId="9" hidden="1"/>
    <cellStyle name="Látott hivatkozás" xfId="43" builtinId="9" hidden="1"/>
    <cellStyle name="Látott hivatkozás" xfId="45" builtinId="9" hidden="1"/>
    <cellStyle name="Látott hivatkozás" xfId="47" builtinId="9" hidden="1"/>
    <cellStyle name="Látott hivatkozás" xfId="49" builtinId="9" hidden="1"/>
    <cellStyle name="Látott hivatkozás" xfId="51" builtinId="9" hidden="1"/>
    <cellStyle name="Normál" xfId="0" builtinId="0"/>
    <cellStyle name="Normál_b10" xfId="55"/>
    <cellStyle name="Normál_b10_1" xfId="54"/>
    <cellStyle name="Normál_b8" xfId="52"/>
    <cellStyle name="Normál_b8_1" xfId="53"/>
    <cellStyle name="Százalék" xfId="1" builtinId="5"/>
  </cellStyles>
  <dxfs count="0"/>
  <tableStyles count="0" defaultTableStyle="TableStyleMedium9" defaultPivotStyle="PivotStyleMedium7"/>
  <colors>
    <mruColors>
      <color rgb="FF2F9AFB"/>
      <color rgb="FFFFD724"/>
      <color rgb="FF353B73"/>
      <color rgb="FF6DC7A9"/>
      <color rgb="FFB8AAA2"/>
      <color rgb="FFE751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092738407699"/>
          <c:y val="6.0185185185185203E-2"/>
          <c:w val="0.81780796150481205"/>
          <c:h val="0.70336468358121895"/>
        </c:manualLayout>
      </c:layout>
      <c:lineChart>
        <c:grouping val="standard"/>
        <c:varyColors val="0"/>
        <c:ser>
          <c:idx val="1"/>
          <c:order val="0"/>
          <c:tx>
            <c:strRef>
              <c:f>'Fig. 1.1.'!$D$3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1.1.'!$C$4:$C$99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1.1.'!$D$4:$D$99</c:f>
              <c:numCache>
                <c:formatCode>General</c:formatCode>
                <c:ptCount val="96"/>
                <c:pt idx="0">
                  <c:v>420</c:v>
                </c:pt>
                <c:pt idx="1">
                  <c:v>583</c:v>
                </c:pt>
                <c:pt idx="2">
                  <c:v>561</c:v>
                </c:pt>
                <c:pt idx="3">
                  <c:v>246</c:v>
                </c:pt>
                <c:pt idx="4" formatCode="@">
                  <c:v>1041</c:v>
                </c:pt>
                <c:pt idx="5" formatCode="@">
                  <c:v>1558</c:v>
                </c:pt>
                <c:pt idx="6" formatCode="@">
                  <c:v>1390</c:v>
                </c:pt>
                <c:pt idx="7" formatCode="@">
                  <c:v>1247</c:v>
                </c:pt>
                <c:pt idx="8" formatCode="@">
                  <c:v>2387</c:v>
                </c:pt>
                <c:pt idx="9" formatCode="@">
                  <c:v>1572</c:v>
                </c:pt>
                <c:pt idx="10" formatCode="@">
                  <c:v>1789</c:v>
                </c:pt>
                <c:pt idx="11" formatCode="@">
                  <c:v>1645</c:v>
                </c:pt>
                <c:pt idx="12" formatCode="@">
                  <c:v>1781</c:v>
                </c:pt>
                <c:pt idx="13" formatCode="@">
                  <c:v>2024</c:v>
                </c:pt>
                <c:pt idx="14" formatCode="@">
                  <c:v>1973</c:v>
                </c:pt>
                <c:pt idx="15" formatCode="@">
                  <c:v>1693</c:v>
                </c:pt>
                <c:pt idx="16" formatCode="@">
                  <c:v>1321</c:v>
                </c:pt>
                <c:pt idx="17">
                  <c:v>536</c:v>
                </c:pt>
                <c:pt idx="18" formatCode="@">
                  <c:v>2218</c:v>
                </c:pt>
                <c:pt idx="19" formatCode="@">
                  <c:v>1689</c:v>
                </c:pt>
                <c:pt idx="20" formatCode="@">
                  <c:v>1908</c:v>
                </c:pt>
                <c:pt idx="21" formatCode="@">
                  <c:v>2605</c:v>
                </c:pt>
                <c:pt idx="22" formatCode="@">
                  <c:v>1975</c:v>
                </c:pt>
                <c:pt idx="23" formatCode="@">
                  <c:v>2197</c:v>
                </c:pt>
                <c:pt idx="24" formatCode="@">
                  <c:v>1528</c:v>
                </c:pt>
                <c:pt idx="25" formatCode="@">
                  <c:v>1209</c:v>
                </c:pt>
                <c:pt idx="26" formatCode="@">
                  <c:v>1211</c:v>
                </c:pt>
                <c:pt idx="27" formatCode="@">
                  <c:v>1230</c:v>
                </c:pt>
                <c:pt idx="28" formatCode="@">
                  <c:v>1464</c:v>
                </c:pt>
                <c:pt idx="29" formatCode="@">
                  <c:v>1464</c:v>
                </c:pt>
                <c:pt idx="30" formatCode="@">
                  <c:v>1474</c:v>
                </c:pt>
                <c:pt idx="31" formatCode="@">
                  <c:v>1302</c:v>
                </c:pt>
                <c:pt idx="32" formatCode="@">
                  <c:v>1353</c:v>
                </c:pt>
                <c:pt idx="33" formatCode="@">
                  <c:v>1395</c:v>
                </c:pt>
                <c:pt idx="34">
                  <c:v>877</c:v>
                </c:pt>
                <c:pt idx="35">
                  <c:v>942</c:v>
                </c:pt>
                <c:pt idx="36">
                  <c:v>652</c:v>
                </c:pt>
                <c:pt idx="37" formatCode="@">
                  <c:v>1682</c:v>
                </c:pt>
                <c:pt idx="38" formatCode="@">
                  <c:v>1219</c:v>
                </c:pt>
                <c:pt idx="39">
                  <c:v>994</c:v>
                </c:pt>
                <c:pt idx="40" formatCode="@">
                  <c:v>1180</c:v>
                </c:pt>
                <c:pt idx="41" formatCode="@">
                  <c:v>1283</c:v>
                </c:pt>
                <c:pt idx="42" formatCode="@">
                  <c:v>1479</c:v>
                </c:pt>
                <c:pt idx="43" formatCode="@">
                  <c:v>1353</c:v>
                </c:pt>
                <c:pt idx="44" formatCode="@">
                  <c:v>1164</c:v>
                </c:pt>
                <c:pt idx="45" formatCode="@">
                  <c:v>1789</c:v>
                </c:pt>
                <c:pt idx="46" formatCode="@">
                  <c:v>1227</c:v>
                </c:pt>
                <c:pt idx="47" formatCode="@">
                  <c:v>1113</c:v>
                </c:pt>
                <c:pt idx="48" formatCode="@">
                  <c:v>1854</c:v>
                </c:pt>
                <c:pt idx="49" formatCode="@">
                  <c:v>1215</c:v>
                </c:pt>
                <c:pt idx="50" formatCode="@">
                  <c:v>1705</c:v>
                </c:pt>
                <c:pt idx="51" formatCode="@">
                  <c:v>1580</c:v>
                </c:pt>
                <c:pt idx="52" formatCode="@">
                  <c:v>1971</c:v>
                </c:pt>
                <c:pt idx="53" formatCode="@">
                  <c:v>1718</c:v>
                </c:pt>
                <c:pt idx="54" formatCode="@">
                  <c:v>2128</c:v>
                </c:pt>
                <c:pt idx="55" formatCode="@">
                  <c:v>2040</c:v>
                </c:pt>
                <c:pt idx="56" formatCode="@">
                  <c:v>2003</c:v>
                </c:pt>
                <c:pt idx="57" formatCode="@">
                  <c:v>2170</c:v>
                </c:pt>
                <c:pt idx="58" formatCode="@">
                  <c:v>1803</c:v>
                </c:pt>
                <c:pt idx="59" formatCode="@">
                  <c:v>1652</c:v>
                </c:pt>
                <c:pt idx="60" formatCode="@">
                  <c:v>2406</c:v>
                </c:pt>
                <c:pt idx="61" formatCode="@">
                  <c:v>1535</c:v>
                </c:pt>
                <c:pt idx="62" formatCode="@">
                  <c:v>1576</c:v>
                </c:pt>
                <c:pt idx="63" formatCode="@">
                  <c:v>2033</c:v>
                </c:pt>
                <c:pt idx="64" formatCode="@">
                  <c:v>1970</c:v>
                </c:pt>
                <c:pt idx="65" formatCode="@">
                  <c:v>2052</c:v>
                </c:pt>
                <c:pt idx="66" formatCode="@">
                  <c:v>2689</c:v>
                </c:pt>
                <c:pt idx="67" formatCode="@">
                  <c:v>1915</c:v>
                </c:pt>
                <c:pt idx="68" formatCode="@">
                  <c:v>2030</c:v>
                </c:pt>
                <c:pt idx="69" formatCode="@">
                  <c:v>2124</c:v>
                </c:pt>
                <c:pt idx="70" formatCode="@">
                  <c:v>1609</c:v>
                </c:pt>
                <c:pt idx="71" formatCode="@">
                  <c:v>1588</c:v>
                </c:pt>
                <c:pt idx="72" formatCode="@">
                  <c:v>1990</c:v>
                </c:pt>
                <c:pt idx="73" formatCode="@">
                  <c:v>1281</c:v>
                </c:pt>
                <c:pt idx="74" formatCode="@">
                  <c:v>1234</c:v>
                </c:pt>
                <c:pt idx="75" formatCode="@">
                  <c:v>1387</c:v>
                </c:pt>
                <c:pt idx="76" formatCode="@">
                  <c:v>1761</c:v>
                </c:pt>
                <c:pt idx="77" formatCode="@">
                  <c:v>1942</c:v>
                </c:pt>
                <c:pt idx="78" formatCode="@">
                  <c:v>2105</c:v>
                </c:pt>
                <c:pt idx="79" formatCode="@">
                  <c:v>2167</c:v>
                </c:pt>
                <c:pt idx="80" formatCode="@">
                  <c:v>2238</c:v>
                </c:pt>
                <c:pt idx="81" formatCode="@">
                  <c:v>1923</c:v>
                </c:pt>
                <c:pt idx="82" formatCode="@">
                  <c:v>2370</c:v>
                </c:pt>
                <c:pt idx="83" formatCode="@">
                  <c:v>2430</c:v>
                </c:pt>
                <c:pt idx="84" formatCode="@">
                  <c:v>2121</c:v>
                </c:pt>
                <c:pt idx="85" formatCode="@">
                  <c:v>1698</c:v>
                </c:pt>
                <c:pt idx="86" formatCode="@">
                  <c:v>1062</c:v>
                </c:pt>
                <c:pt idx="87" formatCode="@">
                  <c:v>1255</c:v>
                </c:pt>
                <c:pt idx="88" formatCode="@">
                  <c:v>1159</c:v>
                </c:pt>
                <c:pt idx="89" formatCode="@">
                  <c:v>1481</c:v>
                </c:pt>
                <c:pt idx="90" formatCode="@">
                  <c:v>1405</c:v>
                </c:pt>
                <c:pt idx="91" formatCode="@">
                  <c:v>1360</c:v>
                </c:pt>
                <c:pt idx="92" formatCode="@">
                  <c:v>1168</c:v>
                </c:pt>
                <c:pt idx="93" formatCode="@">
                  <c:v>1466</c:v>
                </c:pt>
                <c:pt idx="94" formatCode="@">
                  <c:v>1183</c:v>
                </c:pt>
                <c:pt idx="95">
                  <c:v>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6DF-4EEB-9125-23307B2CE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7208992"/>
        <c:axId val="-1847210624"/>
      </c:lineChart>
      <c:catAx>
        <c:axId val="-184720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9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0624"/>
        <c:crosses val="autoZero"/>
        <c:auto val="1"/>
        <c:lblAlgn val="ctr"/>
        <c:lblOffset val="100"/>
        <c:noMultiLvlLbl val="0"/>
      </c:catAx>
      <c:valAx>
        <c:axId val="-18472106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Frequency</a:t>
                </a:r>
              </a:p>
            </c:rich>
          </c:tx>
          <c:layout>
            <c:manualLayout>
              <c:xMode val="edge"/>
              <c:yMode val="edge"/>
              <c:x val="1.33193350831146E-2"/>
              <c:y val="0.30411271507728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0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1.10.'!$C$3</c:f>
              <c:strCache>
                <c:ptCount val="1"/>
                <c:pt idx="0">
                  <c:v>Below EU threshold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1.10.'!$B$4:$B$11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1.10.'!$C$4:$C$11</c:f>
              <c:numCache>
                <c:formatCode>General</c:formatCode>
                <c:ptCount val="8"/>
                <c:pt idx="0">
                  <c:v>12877</c:v>
                </c:pt>
                <c:pt idx="1">
                  <c:v>18595</c:v>
                </c:pt>
                <c:pt idx="2">
                  <c:v>14424</c:v>
                </c:pt>
                <c:pt idx="3">
                  <c:v>10747</c:v>
                </c:pt>
                <c:pt idx="4">
                  <c:v>15527</c:v>
                </c:pt>
                <c:pt idx="5">
                  <c:v>17395</c:v>
                </c:pt>
                <c:pt idx="6">
                  <c:v>16869</c:v>
                </c:pt>
                <c:pt idx="7">
                  <c:v>10836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8-41E9-BCCB-B22C2E1059E2}"/>
            </c:ext>
          </c:extLst>
        </c:ser>
        <c:ser>
          <c:idx val="1"/>
          <c:order val="1"/>
          <c:tx>
            <c:strRef>
              <c:f>'Fig. 1.10.'!$D$3</c:f>
              <c:strCache>
                <c:ptCount val="1"/>
                <c:pt idx="0">
                  <c:v>Above EU threshold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numRef>
              <c:f>'Fig. 1.10.'!$B$4:$B$11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1.10.'!$D$4:$D$11</c:f>
              <c:numCache>
                <c:formatCode>General</c:formatCode>
                <c:ptCount val="8"/>
                <c:pt idx="0">
                  <c:v>3371</c:v>
                </c:pt>
                <c:pt idx="1">
                  <c:v>2597</c:v>
                </c:pt>
                <c:pt idx="2">
                  <c:v>654</c:v>
                </c:pt>
                <c:pt idx="3">
                  <c:v>4371</c:v>
                </c:pt>
                <c:pt idx="4">
                  <c:v>6417</c:v>
                </c:pt>
                <c:pt idx="5">
                  <c:v>5724</c:v>
                </c:pt>
                <c:pt idx="6">
                  <c:v>6160</c:v>
                </c:pt>
                <c:pt idx="7">
                  <c:v>4893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E8-41E9-BCCB-B22C2E10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9591168"/>
        <c:axId val="-1689587360"/>
      </c:barChart>
      <c:catAx>
        <c:axId val="-16895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7360"/>
        <c:crosses val="autoZero"/>
        <c:auto val="1"/>
        <c:lblAlgn val="ctr"/>
        <c:lblOffset val="100"/>
        <c:noMultiLvlLbl val="0"/>
      </c:catAx>
      <c:valAx>
        <c:axId val="-16895873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9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1.11.'!$C$3</c:f>
              <c:strCache>
                <c:ptCount val="1"/>
                <c:pt idx="0">
                  <c:v>Below EU threshold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1.11.'!$B$4:$B$11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1.11.'!$C$4:$C$11</c:f>
              <c:numCache>
                <c:formatCode>0</c:formatCode>
                <c:ptCount val="8"/>
                <c:pt idx="0">
                  <c:v>1510</c:v>
                </c:pt>
                <c:pt idx="1">
                  <c:v>1100</c:v>
                </c:pt>
                <c:pt idx="2">
                  <c:v>569</c:v>
                </c:pt>
                <c:pt idx="3">
                  <c:v>370</c:v>
                </c:pt>
                <c:pt idx="4">
                  <c:v>480</c:v>
                </c:pt>
                <c:pt idx="5">
                  <c:v>650</c:v>
                </c:pt>
                <c:pt idx="6">
                  <c:v>590</c:v>
                </c:pt>
                <c:pt idx="7">
                  <c:v>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C0-40F3-BE58-88B84C48676C}"/>
            </c:ext>
          </c:extLst>
        </c:ser>
        <c:ser>
          <c:idx val="1"/>
          <c:order val="1"/>
          <c:tx>
            <c:strRef>
              <c:f>'Fig. 1.11.'!$D$3</c:f>
              <c:strCache>
                <c:ptCount val="1"/>
                <c:pt idx="0">
                  <c:v>Above EU threshold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numRef>
              <c:f>'Fig. 1.11.'!$B$4:$B$11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1.11.'!$D$4:$D$11</c:f>
              <c:numCache>
                <c:formatCode>0</c:formatCode>
                <c:ptCount val="8"/>
                <c:pt idx="0">
                  <c:v>612</c:v>
                </c:pt>
                <c:pt idx="1">
                  <c:v>339</c:v>
                </c:pt>
                <c:pt idx="2">
                  <c:v>114</c:v>
                </c:pt>
                <c:pt idx="3">
                  <c:v>1020</c:v>
                </c:pt>
                <c:pt idx="4">
                  <c:v>1990</c:v>
                </c:pt>
                <c:pt idx="5">
                  <c:v>1510</c:v>
                </c:pt>
                <c:pt idx="6">
                  <c:v>1160</c:v>
                </c:pt>
                <c:pt idx="7">
                  <c:v>1370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C0-40F3-BE58-88B84C486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9584640"/>
        <c:axId val="-1689586272"/>
      </c:barChart>
      <c:catAx>
        <c:axId val="-168958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6272"/>
        <c:crosses val="autoZero"/>
        <c:auto val="1"/>
        <c:lblAlgn val="ctr"/>
        <c:lblOffset val="100"/>
        <c:noMultiLvlLbl val="0"/>
      </c:catAx>
      <c:valAx>
        <c:axId val="-16895862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Billion HUF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2.1.'!$B$5:$B$100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2.1.'!$C$5:$C$100</c:f>
              <c:numCache>
                <c:formatCode>General</c:formatCode>
                <c:ptCount val="96"/>
                <c:pt idx="0">
                  <c:v>0.50603050000000005</c:v>
                </c:pt>
                <c:pt idx="1">
                  <c:v>0.62851420000000002</c:v>
                </c:pt>
                <c:pt idx="2">
                  <c:v>0.63172530000000005</c:v>
                </c:pt>
                <c:pt idx="3">
                  <c:v>0.6834749</c:v>
                </c:pt>
                <c:pt idx="4">
                  <c:v>0.55839819999999996</c:v>
                </c:pt>
                <c:pt idx="5">
                  <c:v>0.56172739999999999</c:v>
                </c:pt>
                <c:pt idx="6">
                  <c:v>0.59201760000000003</c:v>
                </c:pt>
                <c:pt idx="7">
                  <c:v>0.57230789999999998</c:v>
                </c:pt>
                <c:pt idx="8">
                  <c:v>0.59313400000000005</c:v>
                </c:pt>
                <c:pt idx="9">
                  <c:v>0.56259990000000004</c:v>
                </c:pt>
                <c:pt idx="10">
                  <c:v>0.55730449999999998</c:v>
                </c:pt>
                <c:pt idx="11">
                  <c:v>0.54365799999999997</c:v>
                </c:pt>
                <c:pt idx="12">
                  <c:v>0.56521169999999998</c:v>
                </c:pt>
                <c:pt idx="13">
                  <c:v>0.55847809999999998</c:v>
                </c:pt>
                <c:pt idx="14">
                  <c:v>0.54602010000000001</c:v>
                </c:pt>
                <c:pt idx="15">
                  <c:v>0.55042519999999995</c:v>
                </c:pt>
                <c:pt idx="16">
                  <c:v>0.51964469999999996</c:v>
                </c:pt>
                <c:pt idx="17">
                  <c:v>0.53379770000000004</c:v>
                </c:pt>
                <c:pt idx="18">
                  <c:v>0.53762259999999995</c:v>
                </c:pt>
                <c:pt idx="19">
                  <c:v>0.53943149999999995</c:v>
                </c:pt>
                <c:pt idx="20">
                  <c:v>0.54185410000000001</c:v>
                </c:pt>
                <c:pt idx="21">
                  <c:v>0.52754630000000002</c:v>
                </c:pt>
                <c:pt idx="22">
                  <c:v>0.53486460000000002</c:v>
                </c:pt>
                <c:pt idx="23">
                  <c:v>0.50043680000000001</c:v>
                </c:pt>
                <c:pt idx="24">
                  <c:v>0.48307440000000001</c:v>
                </c:pt>
                <c:pt idx="25">
                  <c:v>0.51129990000000003</c:v>
                </c:pt>
                <c:pt idx="26">
                  <c:v>0.52274469999999995</c:v>
                </c:pt>
                <c:pt idx="27">
                  <c:v>0.55620250000000004</c:v>
                </c:pt>
                <c:pt idx="28">
                  <c:v>0.53359710000000005</c:v>
                </c:pt>
                <c:pt idx="29">
                  <c:v>0.53953430000000002</c:v>
                </c:pt>
                <c:pt idx="30">
                  <c:v>0.50539869999999998</c:v>
                </c:pt>
                <c:pt idx="31">
                  <c:v>0.52631260000000002</c:v>
                </c:pt>
                <c:pt idx="32">
                  <c:v>0.5145092</c:v>
                </c:pt>
                <c:pt idx="33">
                  <c:v>0.50752019999999998</c:v>
                </c:pt>
                <c:pt idx="34">
                  <c:v>0.47872910000000002</c:v>
                </c:pt>
                <c:pt idx="35">
                  <c:v>0.52829389999999998</c:v>
                </c:pt>
                <c:pt idx="36">
                  <c:v>0.48289280000000001</c:v>
                </c:pt>
                <c:pt idx="37">
                  <c:v>0.50798690000000002</c:v>
                </c:pt>
                <c:pt idx="38">
                  <c:v>0.52258830000000001</c:v>
                </c:pt>
                <c:pt idx="39">
                  <c:v>0.53711350000000002</c:v>
                </c:pt>
                <c:pt idx="40">
                  <c:v>0.60537379999999996</c:v>
                </c:pt>
                <c:pt idx="41">
                  <c:v>0.56560279999999996</c:v>
                </c:pt>
                <c:pt idx="42">
                  <c:v>0.51386339999999997</c:v>
                </c:pt>
                <c:pt idx="43">
                  <c:v>0.50411260000000002</c:v>
                </c:pt>
                <c:pt idx="44">
                  <c:v>0.4817554</c:v>
                </c:pt>
                <c:pt idx="45">
                  <c:v>0.50903779999999998</c:v>
                </c:pt>
                <c:pt idx="46">
                  <c:v>0.50128249999999996</c:v>
                </c:pt>
                <c:pt idx="47">
                  <c:v>0.50654129999999997</c:v>
                </c:pt>
                <c:pt idx="48">
                  <c:v>0.4810836</c:v>
                </c:pt>
                <c:pt idx="49">
                  <c:v>0.48212569999999999</c:v>
                </c:pt>
                <c:pt idx="50">
                  <c:v>0.48961060000000001</c:v>
                </c:pt>
                <c:pt idx="51">
                  <c:v>0.51205670000000003</c:v>
                </c:pt>
                <c:pt idx="52">
                  <c:v>0.50730209999999998</c:v>
                </c:pt>
                <c:pt idx="53">
                  <c:v>0.48409859999999999</c:v>
                </c:pt>
                <c:pt idx="54">
                  <c:v>0.49602540000000001</c:v>
                </c:pt>
                <c:pt idx="55">
                  <c:v>0.50121850000000001</c:v>
                </c:pt>
                <c:pt idx="56">
                  <c:v>0.50240130000000005</c:v>
                </c:pt>
                <c:pt idx="57">
                  <c:v>0.48783919999999997</c:v>
                </c:pt>
                <c:pt idx="58">
                  <c:v>0.47534290000000001</c:v>
                </c:pt>
                <c:pt idx="59">
                  <c:v>0.49239460000000002</c:v>
                </c:pt>
                <c:pt idx="60">
                  <c:v>0.4671691</c:v>
                </c:pt>
                <c:pt idx="61">
                  <c:v>0.51497470000000001</c:v>
                </c:pt>
                <c:pt idx="62">
                  <c:v>0.47641460000000002</c:v>
                </c:pt>
                <c:pt idx="63">
                  <c:v>0.48506749999999998</c:v>
                </c:pt>
                <c:pt idx="64">
                  <c:v>0.48950769999999999</c:v>
                </c:pt>
                <c:pt idx="65">
                  <c:v>0.49810470000000001</c:v>
                </c:pt>
                <c:pt idx="66">
                  <c:v>0.4753598</c:v>
                </c:pt>
                <c:pt idx="67">
                  <c:v>0.46391250000000001</c:v>
                </c:pt>
                <c:pt idx="68">
                  <c:v>0.47357359999999998</c:v>
                </c:pt>
                <c:pt idx="69">
                  <c:v>0.4907955</c:v>
                </c:pt>
                <c:pt idx="70">
                  <c:v>0.49080469999999998</c:v>
                </c:pt>
                <c:pt idx="71">
                  <c:v>0.50622489999999998</c:v>
                </c:pt>
                <c:pt idx="72">
                  <c:v>0.49695339999999999</c:v>
                </c:pt>
                <c:pt idx="73">
                  <c:v>0.47166829999999998</c:v>
                </c:pt>
                <c:pt idx="74">
                  <c:v>0.48547259999999998</c:v>
                </c:pt>
                <c:pt idx="75">
                  <c:v>0.4904423</c:v>
                </c:pt>
                <c:pt idx="76">
                  <c:v>0.50668930000000001</c:v>
                </c:pt>
                <c:pt idx="77">
                  <c:v>0.53410789999999997</c:v>
                </c:pt>
                <c:pt idx="78">
                  <c:v>0.49068620000000002</c:v>
                </c:pt>
                <c:pt idx="79">
                  <c:v>0.49191780000000002</c:v>
                </c:pt>
                <c:pt idx="80">
                  <c:v>0.48151270000000002</c:v>
                </c:pt>
                <c:pt idx="81">
                  <c:v>0.48425940000000001</c:v>
                </c:pt>
                <c:pt idx="82">
                  <c:v>0.48689339999999998</c:v>
                </c:pt>
                <c:pt idx="83">
                  <c:v>0.5369659</c:v>
                </c:pt>
                <c:pt idx="84">
                  <c:v>0.53419019999999995</c:v>
                </c:pt>
                <c:pt idx="85">
                  <c:v>0.49697229999999998</c:v>
                </c:pt>
                <c:pt idx="86">
                  <c:v>0.51682430000000001</c:v>
                </c:pt>
                <c:pt idx="87">
                  <c:v>0.53680910000000004</c:v>
                </c:pt>
                <c:pt idx="88">
                  <c:v>0.50362899999999999</c:v>
                </c:pt>
                <c:pt idx="89">
                  <c:v>0.51576350000000004</c:v>
                </c:pt>
                <c:pt idx="90">
                  <c:v>0.55290600000000001</c:v>
                </c:pt>
                <c:pt idx="91">
                  <c:v>0.51227149999999999</c:v>
                </c:pt>
                <c:pt idx="92">
                  <c:v>0.54483689999999996</c:v>
                </c:pt>
                <c:pt idx="93">
                  <c:v>0.53727990000000003</c:v>
                </c:pt>
                <c:pt idx="94">
                  <c:v>0.530192</c:v>
                </c:pt>
                <c:pt idx="95">
                  <c:v>0.53241260000000001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F7-420D-A042-2565E0A8A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9583008"/>
        <c:axId val="-1689582464"/>
      </c:lineChart>
      <c:catAx>
        <c:axId val="-16895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9582464"/>
        <c:crosses val="autoZero"/>
        <c:auto val="1"/>
        <c:lblAlgn val="ctr"/>
        <c:lblOffset val="100"/>
        <c:noMultiLvlLbl val="0"/>
      </c:catAx>
      <c:valAx>
        <c:axId val="-1689582464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95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2.2.'!$B$5:$B$12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2.2.'!$C$5:$C$12</c:f>
              <c:numCache>
                <c:formatCode>General</c:formatCode>
                <c:ptCount val="8"/>
                <c:pt idx="0">
                  <c:v>0.57519319999999996</c:v>
                </c:pt>
                <c:pt idx="1">
                  <c:v>0.53183480000000005</c:v>
                </c:pt>
                <c:pt idx="2">
                  <c:v>0.51894929999999995</c:v>
                </c:pt>
                <c:pt idx="3">
                  <c:v>0.52201019999999998</c:v>
                </c:pt>
                <c:pt idx="4">
                  <c:v>0.49122260000000001</c:v>
                </c:pt>
                <c:pt idx="5">
                  <c:v>0.4849445</c:v>
                </c:pt>
                <c:pt idx="6">
                  <c:v>0.4975543</c:v>
                </c:pt>
                <c:pt idx="7">
                  <c:v>0.52875810000000001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30-4490-9428-7CD11D00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9591712"/>
        <c:axId val="-1689595520"/>
      </c:lineChart>
      <c:catAx>
        <c:axId val="-168959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9595520"/>
        <c:crosses val="autoZero"/>
        <c:auto val="1"/>
        <c:lblAlgn val="ctr"/>
        <c:lblOffset val="100"/>
        <c:noMultiLvlLbl val="0"/>
      </c:catAx>
      <c:valAx>
        <c:axId val="-1689595520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959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'f2.3'!#REF!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F10-4448-85B1-4676B4437928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'f2.3'!#REF!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9594432"/>
        <c:axId val="-1686863328"/>
      </c:lineChart>
      <c:catAx>
        <c:axId val="-168959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86863328"/>
        <c:crosses val="autoZero"/>
        <c:auto val="1"/>
        <c:lblAlgn val="ctr"/>
        <c:lblOffset val="100"/>
        <c:noMultiLvlLbl val="0"/>
      </c:catAx>
      <c:valAx>
        <c:axId val="-168686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1689594432"/>
        <c:crosses val="autoZero"/>
        <c:crossBetween val="between"/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2305358705161855"/>
          <c:y val="0.78350372958592485"/>
          <c:w val="0.83722615923009625"/>
          <c:h val="0.192932201969424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435643972794169E-2"/>
          <c:y val="4.1372819449549E-2"/>
          <c:w val="0.88674968674102372"/>
          <c:h val="0.68698574577542648"/>
        </c:manualLayout>
      </c:layout>
      <c:lineChart>
        <c:grouping val="standard"/>
        <c:varyColors val="0"/>
        <c:ser>
          <c:idx val="0"/>
          <c:order val="0"/>
          <c:tx>
            <c:strRef>
              <c:f>'Fig. 2.3.'!$G$4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2.3.'!$G$5:$G$12</c:f>
              <c:numCache>
                <c:formatCode>General</c:formatCode>
                <c:ptCount val="8"/>
                <c:pt idx="0">
                  <c:v>0.55369939999999995</c:v>
                </c:pt>
                <c:pt idx="1">
                  <c:v>0.51333309999999999</c:v>
                </c:pt>
                <c:pt idx="2">
                  <c:v>0.50251959999999996</c:v>
                </c:pt>
                <c:pt idx="3">
                  <c:v>0.50015229999999999</c:v>
                </c:pt>
                <c:pt idx="4">
                  <c:v>0.48808820000000003</c:v>
                </c:pt>
                <c:pt idx="5">
                  <c:v>0.48018329999999998</c:v>
                </c:pt>
                <c:pt idx="6">
                  <c:v>0.48539009999999999</c:v>
                </c:pt>
                <c:pt idx="7">
                  <c:v>0.50083029999999995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1C-4288-9E01-5DC399AF5D23}"/>
            </c:ext>
          </c:extLst>
        </c:ser>
        <c:ser>
          <c:idx val="1"/>
          <c:order val="1"/>
          <c:tx>
            <c:strRef>
              <c:f>'Fig. 2.3.'!$H$4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2.3.'!$H$5:$H$12</c:f>
              <c:numCache>
                <c:formatCode>General</c:formatCode>
                <c:ptCount val="8"/>
                <c:pt idx="0">
                  <c:v>0.61618459999999997</c:v>
                </c:pt>
                <c:pt idx="1">
                  <c:v>0.53938140000000001</c:v>
                </c:pt>
                <c:pt idx="2">
                  <c:v>0.55580929999999995</c:v>
                </c:pt>
                <c:pt idx="3">
                  <c:v>0.54878660000000001</c:v>
                </c:pt>
                <c:pt idx="4">
                  <c:v>0.50489419999999996</c:v>
                </c:pt>
                <c:pt idx="5">
                  <c:v>0.49966430000000001</c:v>
                </c:pt>
                <c:pt idx="6">
                  <c:v>0.50505920000000004</c:v>
                </c:pt>
                <c:pt idx="7">
                  <c:v>0.56361969999999995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1C-4288-9E01-5DC399AF5D23}"/>
            </c:ext>
          </c:extLst>
        </c:ser>
        <c:ser>
          <c:idx val="2"/>
          <c:order val="2"/>
          <c:tx>
            <c:strRef>
              <c:f>'Fig. 2.3.'!$I$4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2.3.'!$I$5:$I$12</c:f>
              <c:numCache>
                <c:formatCode>General</c:formatCode>
                <c:ptCount val="8"/>
                <c:pt idx="0">
                  <c:v>0.5782448</c:v>
                </c:pt>
                <c:pt idx="1">
                  <c:v>0.48470869999999999</c:v>
                </c:pt>
                <c:pt idx="2">
                  <c:v>0.47942220000000002</c:v>
                </c:pt>
                <c:pt idx="3">
                  <c:v>0.52235860000000001</c:v>
                </c:pt>
                <c:pt idx="4">
                  <c:v>0.47939999999999999</c:v>
                </c:pt>
                <c:pt idx="5">
                  <c:v>0.44069720000000001</c:v>
                </c:pt>
                <c:pt idx="6">
                  <c:v>0.45398899999999998</c:v>
                </c:pt>
                <c:pt idx="7">
                  <c:v>0.4867667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81C-4288-9E01-5DC399AF5D23}"/>
            </c:ext>
          </c:extLst>
        </c:ser>
        <c:ser>
          <c:idx val="3"/>
          <c:order val="3"/>
          <c:tx>
            <c:strRef>
              <c:f>'Fig. 2.3.'!$J$4</c:f>
              <c:strCache>
                <c:ptCount val="1"/>
                <c:pt idx="0">
                  <c:v>real estate &amp; services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2.3.'!$J$5:$J$12</c:f>
              <c:numCache>
                <c:formatCode>General</c:formatCode>
                <c:ptCount val="8"/>
                <c:pt idx="0">
                  <c:v>0.56579060000000003</c:v>
                </c:pt>
                <c:pt idx="1">
                  <c:v>0.54550220000000005</c:v>
                </c:pt>
                <c:pt idx="2">
                  <c:v>0.4914924</c:v>
                </c:pt>
                <c:pt idx="3">
                  <c:v>0.48444500000000001</c:v>
                </c:pt>
                <c:pt idx="4">
                  <c:v>0.4662366</c:v>
                </c:pt>
                <c:pt idx="5">
                  <c:v>0.4681691</c:v>
                </c:pt>
                <c:pt idx="6">
                  <c:v>0.49929440000000003</c:v>
                </c:pt>
                <c:pt idx="7">
                  <c:v>0.51679169999999996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81C-4288-9E01-5DC399AF5D23}"/>
            </c:ext>
          </c:extLst>
        </c:ser>
        <c:ser>
          <c:idx val="4"/>
          <c:order val="4"/>
          <c:tx>
            <c:strRef>
              <c:f>'Fig. 2.3.'!$K$4</c:f>
              <c:strCache>
                <c:ptCount val="1"/>
                <c:pt idx="0">
                  <c:v>engeneering, rd, financial services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2.3.'!$K$5:$K$12</c:f>
              <c:numCache>
                <c:formatCode>General</c:formatCode>
                <c:ptCount val="8"/>
                <c:pt idx="0">
                  <c:v>0.56902129999999995</c:v>
                </c:pt>
                <c:pt idx="1">
                  <c:v>0.60836140000000005</c:v>
                </c:pt>
                <c:pt idx="2">
                  <c:v>0.50159359999999997</c:v>
                </c:pt>
                <c:pt idx="3">
                  <c:v>0.52925920000000004</c:v>
                </c:pt>
                <c:pt idx="4">
                  <c:v>0.50849509999999998</c:v>
                </c:pt>
                <c:pt idx="5">
                  <c:v>0.50039389999999995</c:v>
                </c:pt>
                <c:pt idx="6">
                  <c:v>0.53808500000000004</c:v>
                </c:pt>
                <c:pt idx="7">
                  <c:v>0.58151269999999999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81C-4288-9E01-5DC399AF5D23}"/>
            </c:ext>
          </c:extLst>
        </c:ser>
        <c:ser>
          <c:idx val="5"/>
          <c:order val="5"/>
          <c:tx>
            <c:strRef>
              <c:f>'Fig. 2.3.'!$L$4</c:f>
              <c:strCache>
                <c:ptCount val="1"/>
                <c:pt idx="0">
                  <c:v>other services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'Fig. 2.3.'!$F$5:$F$12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2.3.'!$L$5:$L$12</c:f>
              <c:numCache>
                <c:formatCode>General</c:formatCode>
                <c:ptCount val="8"/>
                <c:pt idx="0">
                  <c:v>0.5420741</c:v>
                </c:pt>
                <c:pt idx="1">
                  <c:v>0.51343930000000004</c:v>
                </c:pt>
                <c:pt idx="2">
                  <c:v>0.4956276</c:v>
                </c:pt>
                <c:pt idx="3">
                  <c:v>0.55375350000000001</c:v>
                </c:pt>
                <c:pt idx="4">
                  <c:v>0.4865121</c:v>
                </c:pt>
                <c:pt idx="5">
                  <c:v>0.47265020000000002</c:v>
                </c:pt>
                <c:pt idx="6">
                  <c:v>0.50101450000000003</c:v>
                </c:pt>
                <c:pt idx="7">
                  <c:v>0.49746010000000002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81C-4288-9E01-5DC399AF5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58976"/>
        <c:axId val="-1686861696"/>
      </c:lineChart>
      <c:catAx>
        <c:axId val="-16868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1696"/>
        <c:crosses val="autoZero"/>
        <c:auto val="1"/>
        <c:lblAlgn val="ctr"/>
        <c:lblOffset val="100"/>
        <c:noMultiLvlLbl val="0"/>
      </c:catAx>
      <c:valAx>
        <c:axId val="-1686861696"/>
        <c:scaling>
          <c:orientation val="minMax"/>
          <c:min val="0.30000000000000004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5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473033945413014E-2"/>
          <c:y val="0.79266442438028872"/>
          <c:w val="0.95167324123777264"/>
          <c:h val="0.184768583192684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2.4.'!$H$4</c:f>
              <c:strCache>
                <c:ptCount val="1"/>
                <c:pt idx="0">
                  <c:v>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2.4.'!$F$5:$F$12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2.4.'!$H$5:$H$12</c:f>
              <c:numCache>
                <c:formatCode>General</c:formatCode>
                <c:ptCount val="8"/>
                <c:pt idx="0">
                  <c:v>0.5814802</c:v>
                </c:pt>
                <c:pt idx="1">
                  <c:v>0.54299600000000003</c:v>
                </c:pt>
                <c:pt idx="2">
                  <c:v>0.53622669999999995</c:v>
                </c:pt>
                <c:pt idx="3">
                  <c:v>0.53786429999999996</c:v>
                </c:pt>
                <c:pt idx="4">
                  <c:v>0.50405880000000003</c:v>
                </c:pt>
                <c:pt idx="5">
                  <c:v>0.49795800000000001</c:v>
                </c:pt>
                <c:pt idx="6">
                  <c:v>0.50831579999999998</c:v>
                </c:pt>
                <c:pt idx="7">
                  <c:v>0.52929930000000003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28-44CC-AA1C-55911A4C93B4}"/>
            </c:ext>
          </c:extLst>
        </c:ser>
        <c:ser>
          <c:idx val="1"/>
          <c:order val="1"/>
          <c:tx>
            <c:strRef>
              <c:f>'Fig. 2.4.'!$I$4</c:f>
              <c:strCache>
                <c:ptCount val="1"/>
                <c:pt idx="0">
                  <c:v>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2.4.'!$F$5:$F$12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2.4.'!$I$5:$I$12</c:f>
              <c:numCache>
                <c:formatCode>General</c:formatCode>
                <c:ptCount val="8"/>
                <c:pt idx="0">
                  <c:v>0.5586911</c:v>
                </c:pt>
                <c:pt idx="1">
                  <c:v>0.50965249999999995</c:v>
                </c:pt>
                <c:pt idx="2">
                  <c:v>0.4938225</c:v>
                </c:pt>
                <c:pt idx="3">
                  <c:v>0.49748409999999998</c:v>
                </c:pt>
                <c:pt idx="4">
                  <c:v>0.474771</c:v>
                </c:pt>
                <c:pt idx="5">
                  <c:v>0.46585860000000001</c:v>
                </c:pt>
                <c:pt idx="6">
                  <c:v>0.47963299999999998</c:v>
                </c:pt>
                <c:pt idx="7">
                  <c:v>0.52697020000000006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8-44CC-AA1C-55911A4C9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60608"/>
        <c:axId val="-1686865504"/>
      </c:lineChart>
      <c:catAx>
        <c:axId val="-168686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5504"/>
        <c:crosses val="autoZero"/>
        <c:auto val="1"/>
        <c:lblAlgn val="ctr"/>
        <c:lblOffset val="100"/>
        <c:noMultiLvlLbl val="0"/>
      </c:catAx>
      <c:valAx>
        <c:axId val="-1686865504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2.5.'!$I$4</c:f>
              <c:strCache>
                <c:ptCount val="1"/>
                <c:pt idx="0">
                  <c:v>below the EU threshold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2.5.'!$H$5:$H$12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2.5.'!$I$5:$I$12</c:f>
              <c:numCache>
                <c:formatCode>General</c:formatCode>
                <c:ptCount val="8"/>
                <c:pt idx="0">
                  <c:v>0.56700280000000003</c:v>
                </c:pt>
                <c:pt idx="1">
                  <c:v>0.5278986</c:v>
                </c:pt>
                <c:pt idx="2">
                  <c:v>0.51703929999999998</c:v>
                </c:pt>
                <c:pt idx="3">
                  <c:v>0.49458960000000002</c:v>
                </c:pt>
                <c:pt idx="4">
                  <c:v>0.4721843</c:v>
                </c:pt>
                <c:pt idx="5">
                  <c:v>0.46786860000000002</c:v>
                </c:pt>
                <c:pt idx="6">
                  <c:v>0.47155720000000001</c:v>
                </c:pt>
                <c:pt idx="7">
                  <c:v>0.52172810000000003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5B-45E3-84AD-230CA77B1AEA}"/>
            </c:ext>
          </c:extLst>
        </c:ser>
        <c:ser>
          <c:idx val="1"/>
          <c:order val="1"/>
          <c:tx>
            <c:strRef>
              <c:f>'Fig. 2.5.'!$J$4</c:f>
              <c:strCache>
                <c:ptCount val="1"/>
                <c:pt idx="0">
                  <c:v>above the EU threshold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2.5.'!$H$5:$H$12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2.5.'!$J$5:$J$12</c:f>
              <c:numCache>
                <c:formatCode>General</c:formatCode>
                <c:ptCount val="8"/>
                <c:pt idx="0">
                  <c:v>0.60553020000000002</c:v>
                </c:pt>
                <c:pt idx="1">
                  <c:v>0.56016980000000005</c:v>
                </c:pt>
                <c:pt idx="2">
                  <c:v>0.56369530000000001</c:v>
                </c:pt>
                <c:pt idx="3">
                  <c:v>0.59271209999999996</c:v>
                </c:pt>
                <c:pt idx="4">
                  <c:v>0.54309969999999996</c:v>
                </c:pt>
                <c:pt idx="5">
                  <c:v>0.53740060000000001</c:v>
                </c:pt>
                <c:pt idx="6">
                  <c:v>0.57050730000000005</c:v>
                </c:pt>
                <c:pt idx="7">
                  <c:v>0.54666170000000003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5B-45E3-84AD-230CA77B1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66048"/>
        <c:axId val="-1686868224"/>
      </c:lineChart>
      <c:catAx>
        <c:axId val="-16868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8224"/>
        <c:crosses val="autoZero"/>
        <c:auto val="1"/>
        <c:lblAlgn val="ctr"/>
        <c:lblOffset val="100"/>
        <c:noMultiLvlLbl val="0"/>
      </c:catAx>
      <c:valAx>
        <c:axId val="-1686868224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3.1.'!$C$5:$C$12</c:f>
              <c:numCache>
                <c:formatCode>General</c:formatCode>
                <c:ptCount val="8"/>
                <c:pt idx="0">
                  <c:v>0.41594009999999998</c:v>
                </c:pt>
                <c:pt idx="1">
                  <c:v>0.34992289999999998</c:v>
                </c:pt>
                <c:pt idx="2">
                  <c:v>0.28577089999999999</c:v>
                </c:pt>
                <c:pt idx="3">
                  <c:v>0.41917450000000001</c:v>
                </c:pt>
                <c:pt idx="4">
                  <c:v>0.38061889999999998</c:v>
                </c:pt>
                <c:pt idx="5">
                  <c:v>0.35516409999999998</c:v>
                </c:pt>
                <c:pt idx="6">
                  <c:v>0.34561350000000002</c:v>
                </c:pt>
                <c:pt idx="7">
                  <c:v>0.35332989999999997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91-4FD3-805E-3EAEAC9BD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66592"/>
        <c:axId val="-1686856256"/>
      </c:lineChart>
      <c:catAx>
        <c:axId val="-16868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56256"/>
        <c:crosses val="autoZero"/>
        <c:auto val="1"/>
        <c:lblAlgn val="ctr"/>
        <c:lblOffset val="100"/>
        <c:noMultiLvlLbl val="0"/>
      </c:catAx>
      <c:valAx>
        <c:axId val="-16868562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6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2469488188976372"/>
        </c:manualLayout>
      </c:layout>
      <c:lineChart>
        <c:grouping val="standard"/>
        <c:varyColors val="0"/>
        <c:ser>
          <c:idx val="0"/>
          <c:order val="0"/>
          <c:tx>
            <c:strRef>
              <c:f>'Fig. 3.2.'!$G$4</c:f>
              <c:strCache>
                <c:ptCount val="1"/>
                <c:pt idx="0">
                  <c:v>below the EU threshold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3.2.'!$F$5:$F$12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3.2.'!$G$5:$G$12</c:f>
              <c:numCache>
                <c:formatCode>General</c:formatCode>
                <c:ptCount val="8"/>
                <c:pt idx="0">
                  <c:v>0.3734558</c:v>
                </c:pt>
                <c:pt idx="1">
                  <c:v>0.29715200000000003</c:v>
                </c:pt>
                <c:pt idx="2">
                  <c:v>0.25826389999999999</c:v>
                </c:pt>
                <c:pt idx="3">
                  <c:v>0.27044299999999999</c:v>
                </c:pt>
                <c:pt idx="4">
                  <c:v>0.24023320000000001</c:v>
                </c:pt>
                <c:pt idx="5">
                  <c:v>0.21740129999999999</c:v>
                </c:pt>
                <c:pt idx="6">
                  <c:v>0.20450360000000001</c:v>
                </c:pt>
                <c:pt idx="7">
                  <c:v>0.14032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9A-4D96-BA3B-00A6395E4160}"/>
            </c:ext>
          </c:extLst>
        </c:ser>
        <c:ser>
          <c:idx val="1"/>
          <c:order val="1"/>
          <c:tx>
            <c:strRef>
              <c:f>'Fig. 3.2.'!$H$4</c:f>
              <c:strCache>
                <c:ptCount val="1"/>
                <c:pt idx="0">
                  <c:v>above the EU threshold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3.2.'!$F$5:$F$12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3.2.'!$H$5:$H$12</c:f>
              <c:numCache>
                <c:formatCode>General</c:formatCode>
                <c:ptCount val="8"/>
                <c:pt idx="0">
                  <c:v>0.58037119999999998</c:v>
                </c:pt>
                <c:pt idx="1">
                  <c:v>0.70348379999999999</c:v>
                </c:pt>
                <c:pt idx="2">
                  <c:v>0.59901800000000005</c:v>
                </c:pt>
                <c:pt idx="3">
                  <c:v>0.73428179999999998</c:v>
                </c:pt>
                <c:pt idx="4">
                  <c:v>0.71860860000000004</c:v>
                </c:pt>
                <c:pt idx="5">
                  <c:v>0.77341020000000005</c:v>
                </c:pt>
                <c:pt idx="6">
                  <c:v>0.73116879999999995</c:v>
                </c:pt>
                <c:pt idx="7">
                  <c:v>0.83560210000000001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A-4D96-BA3B-00A6395E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61152"/>
        <c:axId val="-1686857344"/>
      </c:lineChart>
      <c:catAx>
        <c:axId val="-16868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57344"/>
        <c:crosses val="autoZero"/>
        <c:auto val="1"/>
        <c:lblAlgn val="ctr"/>
        <c:lblOffset val="100"/>
        <c:noMultiLvlLbl val="0"/>
      </c:catAx>
      <c:valAx>
        <c:axId val="-16868573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09755030621163E-2"/>
          <c:y val="0.87640400965542065"/>
          <c:w val="0.95658027121609801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092738407699"/>
          <c:y val="6.0185185185185203E-2"/>
          <c:w val="0.81780796150481205"/>
          <c:h val="0.70336468358121895"/>
        </c:manualLayout>
      </c:layout>
      <c:lineChart>
        <c:grouping val="standard"/>
        <c:varyColors val="0"/>
        <c:ser>
          <c:idx val="1"/>
          <c:order val="0"/>
          <c:tx>
            <c:strRef>
              <c:f>'Fig. 1.2.'!$D$3</c:f>
              <c:strCache>
                <c:ptCount val="1"/>
                <c:pt idx="0">
                  <c:v>Frequency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1.2.'!$C$4:$C$11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1.2.'!$D$4:$D$11</c:f>
              <c:numCache>
                <c:formatCode>General</c:formatCode>
                <c:ptCount val="8"/>
                <c:pt idx="0">
                  <c:v>16248</c:v>
                </c:pt>
                <c:pt idx="1">
                  <c:v>21192</c:v>
                </c:pt>
                <c:pt idx="2">
                  <c:v>15078</c:v>
                </c:pt>
                <c:pt idx="3">
                  <c:v>15118</c:v>
                </c:pt>
                <c:pt idx="4">
                  <c:v>21944</c:v>
                </c:pt>
                <c:pt idx="5">
                  <c:v>23119</c:v>
                </c:pt>
                <c:pt idx="6">
                  <c:v>23029</c:v>
                </c:pt>
                <c:pt idx="7">
                  <c:v>15729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BEC-42E6-9A32-A047CCD92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7206272"/>
        <c:axId val="-1847218784"/>
      </c:lineChart>
      <c:catAx>
        <c:axId val="-184720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8784"/>
        <c:crosses val="autoZero"/>
        <c:auto val="1"/>
        <c:lblAlgn val="ctr"/>
        <c:lblOffset val="100"/>
        <c:noMultiLvlLbl val="0"/>
      </c:catAx>
      <c:valAx>
        <c:axId val="-18472187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Frequency</a:t>
                </a:r>
              </a:p>
            </c:rich>
          </c:tx>
          <c:layout>
            <c:manualLayout>
              <c:xMode val="edge"/>
              <c:yMode val="edge"/>
              <c:x val="1.33193350831146E-2"/>
              <c:y val="0.30411271507728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0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3.3.'!$G$4</c:f>
              <c:strCache>
                <c:ptCount val="1"/>
                <c:pt idx="0">
                  <c:v>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3.3.'!$G$5:$G$12</c:f>
              <c:numCache>
                <c:formatCode>General</c:formatCode>
                <c:ptCount val="8"/>
                <c:pt idx="0">
                  <c:v>0.43684260000000003</c:v>
                </c:pt>
                <c:pt idx="1">
                  <c:v>0.37505070000000001</c:v>
                </c:pt>
                <c:pt idx="2">
                  <c:v>0.332457</c:v>
                </c:pt>
                <c:pt idx="3">
                  <c:v>0.4876394</c:v>
                </c:pt>
                <c:pt idx="4">
                  <c:v>0.47723090000000001</c:v>
                </c:pt>
                <c:pt idx="5">
                  <c:v>0.43628860000000003</c:v>
                </c:pt>
                <c:pt idx="6">
                  <c:v>0.3980475</c:v>
                </c:pt>
                <c:pt idx="7">
                  <c:v>0.37985869999999999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A3-4100-996E-BC26E3A61699}"/>
            </c:ext>
          </c:extLst>
        </c:ser>
        <c:ser>
          <c:idx val="1"/>
          <c:order val="1"/>
          <c:tx>
            <c:strRef>
              <c:f>'Fig. 3.3.'!$H$4</c:f>
              <c:strCache>
                <c:ptCount val="1"/>
                <c:pt idx="0">
                  <c:v>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3.3.'!$F$5:$F$12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3.3.'!$H$5:$H$12</c:f>
              <c:numCache>
                <c:formatCode>General</c:formatCode>
                <c:ptCount val="8"/>
                <c:pt idx="0">
                  <c:v>0.36280620000000002</c:v>
                </c:pt>
                <c:pt idx="1">
                  <c:v>0.30691659999999998</c:v>
                </c:pt>
                <c:pt idx="2">
                  <c:v>0.1888629</c:v>
                </c:pt>
                <c:pt idx="3">
                  <c:v>0.2896494</c:v>
                </c:pt>
                <c:pt idx="4">
                  <c:v>0.251662</c:v>
                </c:pt>
                <c:pt idx="5">
                  <c:v>0.23969370000000001</c:v>
                </c:pt>
                <c:pt idx="6">
                  <c:v>0.25702249999999999</c:v>
                </c:pt>
                <c:pt idx="7">
                  <c:v>0.16808960000000001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A3-4100-996E-BC26E3A61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59520"/>
        <c:axId val="-1686855712"/>
      </c:lineChart>
      <c:catAx>
        <c:axId val="-168685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55712"/>
        <c:crosses val="autoZero"/>
        <c:auto val="1"/>
        <c:lblAlgn val="ctr"/>
        <c:lblOffset val="100"/>
        <c:noMultiLvlLbl val="0"/>
      </c:catAx>
      <c:valAx>
        <c:axId val="-168685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59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3.4.'!$B$5:$B$12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3.4.'!$C$5:$C$12</c:f>
              <c:numCache>
                <c:formatCode>General</c:formatCode>
                <c:ptCount val="8"/>
                <c:pt idx="0">
                  <c:v>0.80606840000000002</c:v>
                </c:pt>
                <c:pt idx="1">
                  <c:v>0.80308610000000002</c:v>
                </c:pt>
                <c:pt idx="2">
                  <c:v>0.45045760000000001</c:v>
                </c:pt>
                <c:pt idx="3">
                  <c:v>0.50542399999999998</c:v>
                </c:pt>
                <c:pt idx="4">
                  <c:v>0.44996350000000002</c:v>
                </c:pt>
                <c:pt idx="5">
                  <c:v>0.40291539999999998</c:v>
                </c:pt>
                <c:pt idx="6">
                  <c:v>0.41187200000000002</c:v>
                </c:pt>
                <c:pt idx="7">
                  <c:v>0.42729990000000001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99-4089-833E-73E1AC278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6869312"/>
        <c:axId val="-1686868768"/>
      </c:lineChart>
      <c:catAx>
        <c:axId val="-168686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8768"/>
        <c:crosses val="autoZero"/>
        <c:auto val="1"/>
        <c:lblAlgn val="ctr"/>
        <c:lblOffset val="100"/>
        <c:noMultiLvlLbl val="0"/>
      </c:catAx>
      <c:valAx>
        <c:axId val="-1686868768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686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75853018372707E-2"/>
          <c:y val="5.0925925925925923E-2"/>
          <c:w val="0.89376859142607179"/>
          <c:h val="0.65637649460484104"/>
        </c:manualLayout>
      </c:layout>
      <c:lineChart>
        <c:grouping val="standard"/>
        <c:varyColors val="0"/>
        <c:ser>
          <c:idx val="0"/>
          <c:order val="0"/>
          <c:tx>
            <c:strRef>
              <c:f>'Fig. 3.5.'!$G$5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3.5.'!$G$6:$G$13</c:f>
              <c:numCache>
                <c:formatCode>General</c:formatCode>
                <c:ptCount val="8"/>
                <c:pt idx="0">
                  <c:v>0.93184440000000002</c:v>
                </c:pt>
                <c:pt idx="1">
                  <c:v>0.88067010000000001</c:v>
                </c:pt>
                <c:pt idx="2">
                  <c:v>0.51850149999999995</c:v>
                </c:pt>
                <c:pt idx="3">
                  <c:v>0.66566840000000005</c:v>
                </c:pt>
                <c:pt idx="4">
                  <c:v>0.66634649999999995</c:v>
                </c:pt>
                <c:pt idx="5">
                  <c:v>0.55540369999999994</c:v>
                </c:pt>
                <c:pt idx="6">
                  <c:v>0.5849356</c:v>
                </c:pt>
                <c:pt idx="7">
                  <c:v>0.58705289999999999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71-4182-8641-3A9C96A71D6D}"/>
            </c:ext>
          </c:extLst>
        </c:ser>
        <c:ser>
          <c:idx val="1"/>
          <c:order val="1"/>
          <c:tx>
            <c:strRef>
              <c:f>'Fig. 3.5.'!$H$5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3.5.'!$H$6:$H$13</c:f>
              <c:numCache>
                <c:formatCode>General</c:formatCode>
                <c:ptCount val="8"/>
                <c:pt idx="0">
                  <c:v>0.76486829999999995</c:v>
                </c:pt>
                <c:pt idx="1">
                  <c:v>0.78227179999999996</c:v>
                </c:pt>
                <c:pt idx="2">
                  <c:v>0.45310800000000001</c:v>
                </c:pt>
                <c:pt idx="3">
                  <c:v>0.38555919999999999</c:v>
                </c:pt>
                <c:pt idx="4">
                  <c:v>0.29150540000000003</c:v>
                </c:pt>
                <c:pt idx="5">
                  <c:v>0.22636590000000001</c:v>
                </c:pt>
                <c:pt idx="6">
                  <c:v>0.19975509999999999</c:v>
                </c:pt>
                <c:pt idx="7">
                  <c:v>0.1666243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71-4182-8641-3A9C96A71D6D}"/>
            </c:ext>
          </c:extLst>
        </c:ser>
        <c:ser>
          <c:idx val="2"/>
          <c:order val="2"/>
          <c:tx>
            <c:strRef>
              <c:f>'Fig. 3.5.'!$I$5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3.5.'!$I$6:$I$13</c:f>
              <c:numCache>
                <c:formatCode>General</c:formatCode>
                <c:ptCount val="8"/>
                <c:pt idx="0">
                  <c:v>0.61946900000000005</c:v>
                </c:pt>
                <c:pt idx="1">
                  <c:v>0.56070640000000005</c:v>
                </c:pt>
                <c:pt idx="2">
                  <c:v>0.2378277</c:v>
                </c:pt>
                <c:pt idx="3">
                  <c:v>0.44301469999999998</c:v>
                </c:pt>
                <c:pt idx="4">
                  <c:v>0.28747430000000002</c:v>
                </c:pt>
                <c:pt idx="5">
                  <c:v>0.26645770000000002</c:v>
                </c:pt>
                <c:pt idx="6">
                  <c:v>0.20410159999999999</c:v>
                </c:pt>
                <c:pt idx="7">
                  <c:v>0.19306180000000001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771-4182-8641-3A9C96A71D6D}"/>
            </c:ext>
          </c:extLst>
        </c:ser>
        <c:ser>
          <c:idx val="3"/>
          <c:order val="3"/>
          <c:tx>
            <c:strRef>
              <c:f>'Fig. 3.5.'!$J$5</c:f>
              <c:strCache>
                <c:ptCount val="1"/>
                <c:pt idx="0">
                  <c:v>real estate &amp; services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3.5.'!$J$6:$J$13</c:f>
              <c:numCache>
                <c:formatCode>General</c:formatCode>
                <c:ptCount val="8"/>
                <c:pt idx="0">
                  <c:v>0.79304249999999998</c:v>
                </c:pt>
                <c:pt idx="1">
                  <c:v>0.78826819999999997</c:v>
                </c:pt>
                <c:pt idx="2">
                  <c:v>0.37996819999999998</c:v>
                </c:pt>
                <c:pt idx="3">
                  <c:v>0.3559657</c:v>
                </c:pt>
                <c:pt idx="4">
                  <c:v>0.31101689999999999</c:v>
                </c:pt>
                <c:pt idx="5">
                  <c:v>0.27103250000000001</c:v>
                </c:pt>
                <c:pt idx="6">
                  <c:v>0.2617681</c:v>
                </c:pt>
                <c:pt idx="7">
                  <c:v>0.40159840000000002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771-4182-8641-3A9C96A71D6D}"/>
            </c:ext>
          </c:extLst>
        </c:ser>
        <c:ser>
          <c:idx val="4"/>
          <c:order val="4"/>
          <c:tx>
            <c:strRef>
              <c:f>'Fig. 3.5.'!$K$5</c:f>
              <c:strCache>
                <c:ptCount val="1"/>
                <c:pt idx="0">
                  <c:v>engeneering, rd, financial services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3.5.'!$K$6:$K$13</c:f>
              <c:numCache>
                <c:formatCode>General</c:formatCode>
                <c:ptCount val="8"/>
                <c:pt idx="0">
                  <c:v>0.75293520000000003</c:v>
                </c:pt>
                <c:pt idx="1">
                  <c:v>0.65237599999999996</c:v>
                </c:pt>
                <c:pt idx="2">
                  <c:v>0.29685040000000001</c:v>
                </c:pt>
                <c:pt idx="3">
                  <c:v>0.38510499999999998</c:v>
                </c:pt>
                <c:pt idx="4">
                  <c:v>0.36278589999999999</c:v>
                </c:pt>
                <c:pt idx="5">
                  <c:v>0.43486239999999998</c:v>
                </c:pt>
                <c:pt idx="6">
                  <c:v>0.35900549999999998</c:v>
                </c:pt>
                <c:pt idx="7">
                  <c:v>0.36649209999999999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771-4182-8641-3A9C96A71D6D}"/>
            </c:ext>
          </c:extLst>
        </c:ser>
        <c:ser>
          <c:idx val="5"/>
          <c:order val="5"/>
          <c:tx>
            <c:strRef>
              <c:f>'Fig. 3.5.'!$L$5</c:f>
              <c:strCache>
                <c:ptCount val="1"/>
                <c:pt idx="0">
                  <c:v>other services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3.5.'!$F$6:$F$13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3.5.'!$L$6:$L$13</c:f>
              <c:numCache>
                <c:formatCode>General</c:formatCode>
                <c:ptCount val="8"/>
                <c:pt idx="0">
                  <c:v>0.67506999999999995</c:v>
                </c:pt>
                <c:pt idx="1">
                  <c:v>0.80262049999999996</c:v>
                </c:pt>
                <c:pt idx="2">
                  <c:v>0.50545660000000003</c:v>
                </c:pt>
                <c:pt idx="3">
                  <c:v>0.55656110000000003</c:v>
                </c:pt>
                <c:pt idx="4">
                  <c:v>0.38271250000000001</c:v>
                </c:pt>
                <c:pt idx="5">
                  <c:v>0.43624360000000001</c:v>
                </c:pt>
                <c:pt idx="6">
                  <c:v>0.4058464</c:v>
                </c:pt>
                <c:pt idx="7">
                  <c:v>0.52091770000000004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771-4182-8641-3A9C96A71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1952"/>
        <c:axId val="-1840318480"/>
      </c:lineChart>
      <c:catAx>
        <c:axId val="-184031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8480"/>
        <c:crosses val="autoZero"/>
        <c:auto val="1"/>
        <c:lblAlgn val="ctr"/>
        <c:lblOffset val="100"/>
        <c:noMultiLvlLbl val="0"/>
      </c:catAx>
      <c:valAx>
        <c:axId val="-18403184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297900262467193E-2"/>
          <c:y val="0.80474044911052789"/>
          <c:w val="0.98373731408573928"/>
          <c:h val="0.167481773111694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3.6.'!$H$4</c:f>
              <c:strCache>
                <c:ptCount val="1"/>
                <c:pt idx="0">
                  <c:v>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3.6.'!$G$5:$G$12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3.6.'!$H$5:$H$12</c:f>
              <c:numCache>
                <c:formatCode>General</c:formatCode>
                <c:ptCount val="8"/>
                <c:pt idx="0">
                  <c:v>0.80279710000000004</c:v>
                </c:pt>
                <c:pt idx="1">
                  <c:v>0.80112700000000003</c:v>
                </c:pt>
                <c:pt idx="2">
                  <c:v>0.49908530000000001</c:v>
                </c:pt>
                <c:pt idx="3">
                  <c:v>0.5890455</c:v>
                </c:pt>
                <c:pt idx="4">
                  <c:v>0.56616880000000003</c:v>
                </c:pt>
                <c:pt idx="5">
                  <c:v>0.50195210000000001</c:v>
                </c:pt>
                <c:pt idx="6">
                  <c:v>0.48235620000000001</c:v>
                </c:pt>
                <c:pt idx="7">
                  <c:v>0.46080359999999998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0C-41AA-8ABF-85C95FC6D0FC}"/>
            </c:ext>
          </c:extLst>
        </c:ser>
        <c:ser>
          <c:idx val="1"/>
          <c:order val="1"/>
          <c:tx>
            <c:strRef>
              <c:f>'Fig. 3.6.'!$I$4</c:f>
              <c:strCache>
                <c:ptCount val="1"/>
                <c:pt idx="0">
                  <c:v>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3.6.'!$G$5:$G$12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3.6.'!$I$5:$I$12</c:f>
              <c:numCache>
                <c:formatCode>General</c:formatCode>
                <c:ptCount val="8"/>
                <c:pt idx="0">
                  <c:v>0.81359099999999995</c:v>
                </c:pt>
                <c:pt idx="1">
                  <c:v>0.80615780000000004</c:v>
                </c:pt>
                <c:pt idx="2">
                  <c:v>0.37986229999999999</c:v>
                </c:pt>
                <c:pt idx="3">
                  <c:v>0.3632494</c:v>
                </c:pt>
                <c:pt idx="4">
                  <c:v>0.29540129999999998</c:v>
                </c:pt>
                <c:pt idx="5">
                  <c:v>0.26204949999999999</c:v>
                </c:pt>
                <c:pt idx="6">
                  <c:v>0.29225190000000001</c:v>
                </c:pt>
                <c:pt idx="7">
                  <c:v>0.19395870000000001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0C-41AA-8ABF-85C95FC6D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6304"/>
        <c:axId val="-1840321744"/>
      </c:lineChart>
      <c:catAx>
        <c:axId val="-184031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21744"/>
        <c:crosses val="autoZero"/>
        <c:auto val="1"/>
        <c:lblAlgn val="ctr"/>
        <c:lblOffset val="100"/>
        <c:noMultiLvlLbl val="0"/>
      </c:catAx>
      <c:valAx>
        <c:axId val="-1840321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3.7.'!$C$4</c:f>
              <c:strCache>
                <c:ptCount val="1"/>
                <c:pt idx="0">
                  <c:v>TI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3.7.'!$B$5:$B$12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3.7.'!$C$5:$C$12</c:f>
              <c:numCache>
                <c:formatCode>General</c:formatCode>
                <c:ptCount val="8"/>
                <c:pt idx="0">
                  <c:v>0.80606840000000002</c:v>
                </c:pt>
                <c:pt idx="1">
                  <c:v>0.80308610000000002</c:v>
                </c:pt>
                <c:pt idx="2">
                  <c:v>0.45045760000000001</c:v>
                </c:pt>
                <c:pt idx="3">
                  <c:v>0.50542399999999998</c:v>
                </c:pt>
                <c:pt idx="4">
                  <c:v>0.44996350000000002</c:v>
                </c:pt>
                <c:pt idx="5">
                  <c:v>0.40291539999999998</c:v>
                </c:pt>
                <c:pt idx="6">
                  <c:v>0.41187200000000002</c:v>
                </c:pt>
                <c:pt idx="7">
                  <c:v>0.42729990000000001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22-4F3D-B841-BE1677800DC9}"/>
            </c:ext>
          </c:extLst>
        </c:ser>
        <c:ser>
          <c:idx val="1"/>
          <c:order val="1"/>
          <c:tx>
            <c:strRef>
              <c:f>'Fig. 3.7.'!$D$4</c:f>
              <c:strCache>
                <c:ptCount val="1"/>
                <c:pt idx="0">
                  <c:v>TI'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3.7.'!$B$5:$B$12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3.7.'!$D$5:$D$12</c:f>
              <c:numCache>
                <c:formatCode>General</c:formatCode>
                <c:ptCount val="8"/>
                <c:pt idx="6">
                  <c:v>0.41187200000000002</c:v>
                </c:pt>
                <c:pt idx="7">
                  <c:v>0.39119999999999999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22-4F3D-B841-BE1677800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1408"/>
        <c:axId val="-1840317936"/>
      </c:lineChart>
      <c:catAx>
        <c:axId val="-184031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7936"/>
        <c:crosses val="autoZero"/>
        <c:auto val="1"/>
        <c:lblAlgn val="ctr"/>
        <c:lblOffset val="100"/>
        <c:noMultiLvlLbl val="0"/>
      </c:catAx>
      <c:valAx>
        <c:axId val="-18403179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3.8.'!$G$5</c:f>
              <c:strCache>
                <c:ptCount val="1"/>
                <c:pt idx="0">
                  <c:v>below the EU threshold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3.8.'!$F$6:$F$13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3.8.'!$G$6:$G$13</c:f>
              <c:numCache>
                <c:formatCode>General</c:formatCode>
                <c:ptCount val="8"/>
                <c:pt idx="0">
                  <c:v>0.81346589999999996</c:v>
                </c:pt>
                <c:pt idx="1">
                  <c:v>0.79913959999999995</c:v>
                </c:pt>
                <c:pt idx="2">
                  <c:v>0.43323630000000002</c:v>
                </c:pt>
                <c:pt idx="3">
                  <c:v>0.34828320000000001</c:v>
                </c:pt>
                <c:pt idx="4">
                  <c:v>0.26817800000000003</c:v>
                </c:pt>
                <c:pt idx="5">
                  <c:v>0.2409888</c:v>
                </c:pt>
                <c:pt idx="6">
                  <c:v>0.2359357</c:v>
                </c:pt>
                <c:pt idx="7">
                  <c:v>0.2000738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DA-4D9B-AA38-903593E01C17}"/>
            </c:ext>
          </c:extLst>
        </c:ser>
        <c:ser>
          <c:idx val="1"/>
          <c:order val="1"/>
          <c:tx>
            <c:strRef>
              <c:f>'Fig. 3.8.'!$H$5</c:f>
              <c:strCache>
                <c:ptCount val="1"/>
                <c:pt idx="0">
                  <c:v>above the EU threshold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3.8.'!$F$6:$F$13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3.8.'!$H$6:$H$13</c:f>
              <c:numCache>
                <c:formatCode>General</c:formatCode>
                <c:ptCount val="8"/>
                <c:pt idx="0">
                  <c:v>0.77781069999999997</c:v>
                </c:pt>
                <c:pt idx="1">
                  <c:v>0.83134390000000002</c:v>
                </c:pt>
                <c:pt idx="2">
                  <c:v>0.83027519999999999</c:v>
                </c:pt>
                <c:pt idx="3">
                  <c:v>0.89178679999999999</c:v>
                </c:pt>
                <c:pt idx="4">
                  <c:v>0.8898239</c:v>
                </c:pt>
                <c:pt idx="5">
                  <c:v>0.89500349999999995</c:v>
                </c:pt>
                <c:pt idx="6">
                  <c:v>0.89366880000000004</c:v>
                </c:pt>
                <c:pt idx="7">
                  <c:v>0.93051300000000003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DA-4D9B-AA38-903593E01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0864"/>
        <c:axId val="-1840317392"/>
      </c:lineChart>
      <c:catAx>
        <c:axId val="-184031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7392"/>
        <c:crosses val="autoZero"/>
        <c:auto val="1"/>
        <c:lblAlgn val="ctr"/>
        <c:lblOffset val="100"/>
        <c:noMultiLvlLbl val="0"/>
      </c:catAx>
      <c:valAx>
        <c:axId val="-184031739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0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598643919510051E-2"/>
          <c:y val="0.87640400965542065"/>
          <c:w val="0.9760247156605423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3.9.'!$C$4</c:f>
              <c:strCache>
                <c:ptCount val="1"/>
                <c:pt idx="0">
                  <c:v>TI_W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3.9.'!$B$5:$B$12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3.9.'!$C$5:$C$12</c:f>
              <c:numCache>
                <c:formatCode>General</c:formatCode>
                <c:ptCount val="8"/>
                <c:pt idx="0">
                  <c:v>0.80606840000000002</c:v>
                </c:pt>
                <c:pt idx="1">
                  <c:v>0.80308610000000002</c:v>
                </c:pt>
                <c:pt idx="2">
                  <c:v>0.45045760000000001</c:v>
                </c:pt>
                <c:pt idx="3">
                  <c:v>0.50542399999999998</c:v>
                </c:pt>
                <c:pt idx="4">
                  <c:v>0.44996350000000002</c:v>
                </c:pt>
                <c:pt idx="5">
                  <c:v>0.40291539999999998</c:v>
                </c:pt>
                <c:pt idx="6">
                  <c:v>0.41187200000000002</c:v>
                </c:pt>
                <c:pt idx="7">
                  <c:v>0.52049999999999996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04-4EAF-BB2E-8BB072967CB4}"/>
            </c:ext>
          </c:extLst>
        </c:ser>
        <c:ser>
          <c:idx val="1"/>
          <c:order val="1"/>
          <c:tx>
            <c:strRef>
              <c:f>'Fig. 3.9.'!$D$4</c:f>
              <c:strCache>
                <c:ptCount val="1"/>
                <c:pt idx="0">
                  <c:v>TI_W'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3.9.'!$B$5:$B$12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3.9.'!$D$5:$D$12</c:f>
              <c:numCache>
                <c:formatCode>General</c:formatCode>
                <c:ptCount val="8"/>
                <c:pt idx="0">
                  <c:v>0.80606840000000002</c:v>
                </c:pt>
                <c:pt idx="1">
                  <c:v>0.80308610000000002</c:v>
                </c:pt>
                <c:pt idx="2">
                  <c:v>0.45045760000000001</c:v>
                </c:pt>
                <c:pt idx="3">
                  <c:v>0.50542399999999998</c:v>
                </c:pt>
                <c:pt idx="4">
                  <c:v>0.44996350000000002</c:v>
                </c:pt>
                <c:pt idx="5">
                  <c:v>0.40291539999999998</c:v>
                </c:pt>
                <c:pt idx="6">
                  <c:v>0.41187200000000002</c:v>
                </c:pt>
                <c:pt idx="7">
                  <c:v>0.45760000000000001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04-4EAF-BB2E-8BB072967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0320"/>
        <c:axId val="-1840309776"/>
      </c:lineChart>
      <c:catAx>
        <c:axId val="-184031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09776"/>
        <c:crosses val="autoZero"/>
        <c:auto val="1"/>
        <c:lblAlgn val="ctr"/>
        <c:lblOffset val="100"/>
        <c:noMultiLvlLbl val="0"/>
      </c:catAx>
      <c:valAx>
        <c:axId val="-18403097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3.10.'!$B$6:$B$101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3.10.'!$C$6:$C$101</c:f>
              <c:numCache>
                <c:formatCode>General</c:formatCode>
                <c:ptCount val="96"/>
                <c:pt idx="0">
                  <c:v>0.4547619</c:v>
                </c:pt>
                <c:pt idx="1">
                  <c:v>0.27368419999999999</c:v>
                </c:pt>
                <c:pt idx="2">
                  <c:v>0.27338129999999999</c:v>
                </c:pt>
                <c:pt idx="3">
                  <c:v>0.25609759999999998</c:v>
                </c:pt>
                <c:pt idx="4">
                  <c:v>0.32783509999999999</c:v>
                </c:pt>
                <c:pt idx="5">
                  <c:v>0.30423450000000002</c:v>
                </c:pt>
                <c:pt idx="6">
                  <c:v>0.26578560000000001</c:v>
                </c:pt>
                <c:pt idx="7">
                  <c:v>0.28410010000000002</c:v>
                </c:pt>
                <c:pt idx="8">
                  <c:v>0.30693910000000002</c:v>
                </c:pt>
                <c:pt idx="9">
                  <c:v>0.3592167</c:v>
                </c:pt>
                <c:pt idx="10">
                  <c:v>0.32535609999999998</c:v>
                </c:pt>
                <c:pt idx="11">
                  <c:v>0.32358429999999999</c:v>
                </c:pt>
                <c:pt idx="12">
                  <c:v>0.32329079999999999</c:v>
                </c:pt>
                <c:pt idx="13">
                  <c:v>0.31618760000000001</c:v>
                </c:pt>
                <c:pt idx="14">
                  <c:v>0.3408851</c:v>
                </c:pt>
                <c:pt idx="15">
                  <c:v>0.31890239999999997</c:v>
                </c:pt>
                <c:pt idx="16">
                  <c:v>0.34190029999999999</c:v>
                </c:pt>
                <c:pt idx="17">
                  <c:v>0.31749050000000001</c:v>
                </c:pt>
                <c:pt idx="18">
                  <c:v>0.33518520000000002</c:v>
                </c:pt>
                <c:pt idx="19">
                  <c:v>0.3207547</c:v>
                </c:pt>
                <c:pt idx="20">
                  <c:v>0.33590310000000001</c:v>
                </c:pt>
                <c:pt idx="21">
                  <c:v>0.37147400000000003</c:v>
                </c:pt>
                <c:pt idx="22">
                  <c:v>0.39989520000000001</c:v>
                </c:pt>
                <c:pt idx="23">
                  <c:v>0.35619679999999998</c:v>
                </c:pt>
                <c:pt idx="24">
                  <c:v>0.30286489999999999</c:v>
                </c:pt>
                <c:pt idx="25">
                  <c:v>0.28825020000000001</c:v>
                </c:pt>
                <c:pt idx="26">
                  <c:v>0.28116940000000001</c:v>
                </c:pt>
                <c:pt idx="27">
                  <c:v>0.2396972</c:v>
                </c:pt>
                <c:pt idx="28">
                  <c:v>0.23932819999999999</c:v>
                </c:pt>
                <c:pt idx="29">
                  <c:v>0.24058579999999999</c:v>
                </c:pt>
                <c:pt idx="30">
                  <c:v>0.2925643</c:v>
                </c:pt>
                <c:pt idx="31">
                  <c:v>0.24704960000000001</c:v>
                </c:pt>
                <c:pt idx="32">
                  <c:v>0.26034610000000002</c:v>
                </c:pt>
                <c:pt idx="33">
                  <c:v>0.23882780000000001</c:v>
                </c:pt>
                <c:pt idx="34">
                  <c:v>0.32943929999999999</c:v>
                </c:pt>
                <c:pt idx="35">
                  <c:v>0.24353449999999999</c:v>
                </c:pt>
                <c:pt idx="36">
                  <c:v>0.27899689999999999</c:v>
                </c:pt>
                <c:pt idx="37">
                  <c:v>0.26171139999999998</c:v>
                </c:pt>
                <c:pt idx="38">
                  <c:v>0.29850749999999998</c:v>
                </c:pt>
                <c:pt idx="39">
                  <c:v>0.28761510000000001</c:v>
                </c:pt>
                <c:pt idx="40">
                  <c:v>0.23129250000000001</c:v>
                </c:pt>
                <c:pt idx="41">
                  <c:v>0.23547879999999999</c:v>
                </c:pt>
                <c:pt idx="42">
                  <c:v>0.2425474</c:v>
                </c:pt>
                <c:pt idx="43">
                  <c:v>0.25593470000000001</c:v>
                </c:pt>
                <c:pt idx="44">
                  <c:v>0.27601029999999999</c:v>
                </c:pt>
                <c:pt idx="45">
                  <c:v>0.26286350000000003</c:v>
                </c:pt>
                <c:pt idx="46">
                  <c:v>0.23572589999999999</c:v>
                </c:pt>
                <c:pt idx="47">
                  <c:v>0.27092709999999998</c:v>
                </c:pt>
                <c:pt idx="48">
                  <c:v>0.226609</c:v>
                </c:pt>
                <c:pt idx="49">
                  <c:v>0.25535419999999998</c:v>
                </c:pt>
                <c:pt idx="50">
                  <c:v>0.21012359999999999</c:v>
                </c:pt>
                <c:pt idx="51">
                  <c:v>0.2468274</c:v>
                </c:pt>
                <c:pt idx="52">
                  <c:v>0.2317881</c:v>
                </c:pt>
                <c:pt idx="53">
                  <c:v>0.28396500000000002</c:v>
                </c:pt>
                <c:pt idx="54">
                  <c:v>0.2583529</c:v>
                </c:pt>
                <c:pt idx="55">
                  <c:v>0.2706287</c:v>
                </c:pt>
                <c:pt idx="56">
                  <c:v>0.28328330000000002</c:v>
                </c:pt>
                <c:pt idx="57">
                  <c:v>0.2410138</c:v>
                </c:pt>
                <c:pt idx="58">
                  <c:v>0.26511370000000001</c:v>
                </c:pt>
                <c:pt idx="59">
                  <c:v>0.29661019999999999</c:v>
                </c:pt>
                <c:pt idx="60">
                  <c:v>0.2975894</c:v>
                </c:pt>
                <c:pt idx="61">
                  <c:v>0.23192180000000001</c:v>
                </c:pt>
                <c:pt idx="62">
                  <c:v>0.2766497</c:v>
                </c:pt>
                <c:pt idx="63">
                  <c:v>0.27326440000000002</c:v>
                </c:pt>
                <c:pt idx="64">
                  <c:v>0.28984769999999999</c:v>
                </c:pt>
                <c:pt idx="65">
                  <c:v>0.32797270000000001</c:v>
                </c:pt>
                <c:pt idx="66">
                  <c:v>0.3049461</c:v>
                </c:pt>
                <c:pt idx="67">
                  <c:v>0.32984839999999999</c:v>
                </c:pt>
                <c:pt idx="68">
                  <c:v>0.36157640000000002</c:v>
                </c:pt>
                <c:pt idx="69">
                  <c:v>0.35657090000000002</c:v>
                </c:pt>
                <c:pt idx="70">
                  <c:v>0.32876709999999998</c:v>
                </c:pt>
                <c:pt idx="71">
                  <c:v>0.38699489999999998</c:v>
                </c:pt>
                <c:pt idx="72">
                  <c:v>0.28787119999999999</c:v>
                </c:pt>
                <c:pt idx="73">
                  <c:v>0.32500000000000001</c:v>
                </c:pt>
                <c:pt idx="74">
                  <c:v>0.31604539999999998</c:v>
                </c:pt>
                <c:pt idx="75">
                  <c:v>0.26532080000000002</c:v>
                </c:pt>
                <c:pt idx="76">
                  <c:v>0.31477270000000002</c:v>
                </c:pt>
                <c:pt idx="77">
                  <c:v>0.2832132</c:v>
                </c:pt>
                <c:pt idx="78">
                  <c:v>0.29881239999999998</c:v>
                </c:pt>
                <c:pt idx="79">
                  <c:v>0.3880941</c:v>
                </c:pt>
                <c:pt idx="80">
                  <c:v>0.33497320000000003</c:v>
                </c:pt>
                <c:pt idx="81">
                  <c:v>0.28407909999999997</c:v>
                </c:pt>
                <c:pt idx="82">
                  <c:v>0.36528719999999998</c:v>
                </c:pt>
                <c:pt idx="83">
                  <c:v>0.3403292</c:v>
                </c:pt>
                <c:pt idx="84">
                  <c:v>0.32437529999999998</c:v>
                </c:pt>
                <c:pt idx="85">
                  <c:v>0.31330980000000003</c:v>
                </c:pt>
                <c:pt idx="86">
                  <c:v>0.33145010000000003</c:v>
                </c:pt>
                <c:pt idx="87">
                  <c:v>0.31713150000000001</c:v>
                </c:pt>
                <c:pt idx="88">
                  <c:v>0.26966289999999998</c:v>
                </c:pt>
                <c:pt idx="89">
                  <c:v>0.29952669999999998</c:v>
                </c:pt>
                <c:pt idx="90">
                  <c:v>0.25356129999999999</c:v>
                </c:pt>
                <c:pt idx="91">
                  <c:v>0.2639706</c:v>
                </c:pt>
                <c:pt idx="92">
                  <c:v>0.22536419999999999</c:v>
                </c:pt>
                <c:pt idx="93">
                  <c:v>0.25170530000000002</c:v>
                </c:pt>
                <c:pt idx="94">
                  <c:v>0.23793400000000001</c:v>
                </c:pt>
                <c:pt idx="95">
                  <c:v>0.27650730000000001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94-413F-99DE-515D96FA0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5216"/>
        <c:axId val="-1840322288"/>
      </c:lineChart>
      <c:catAx>
        <c:axId val="-184031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22288"/>
        <c:crosses val="autoZero"/>
        <c:auto val="1"/>
        <c:lblAlgn val="ctr"/>
        <c:lblOffset val="100"/>
        <c:noMultiLvlLbl val="0"/>
      </c:catAx>
      <c:valAx>
        <c:axId val="-18403222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3.11.'!$B$6:$B$13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3.11.'!$C$6:$C$13</c:f>
              <c:numCache>
                <c:formatCode>General</c:formatCode>
                <c:ptCount val="8"/>
                <c:pt idx="0">
                  <c:v>0.31110969999999999</c:v>
                </c:pt>
                <c:pt idx="1">
                  <c:v>0.34502949999999999</c:v>
                </c:pt>
                <c:pt idx="2">
                  <c:v>0.26357700000000001</c:v>
                </c:pt>
                <c:pt idx="3">
                  <c:v>0.25817869999999998</c:v>
                </c:pt>
                <c:pt idx="4">
                  <c:v>0.25900400000000001</c:v>
                </c:pt>
                <c:pt idx="5">
                  <c:v>0.31408789999999998</c:v>
                </c:pt>
                <c:pt idx="6">
                  <c:v>0.3217931</c:v>
                </c:pt>
                <c:pt idx="7">
                  <c:v>0.27829019999999999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A-41AF-A976-E9A9D6AFA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0314128"/>
        <c:axId val="-1840313040"/>
      </c:lineChart>
      <c:catAx>
        <c:axId val="-18403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3040"/>
        <c:crosses val="autoZero"/>
        <c:auto val="1"/>
        <c:lblAlgn val="ctr"/>
        <c:lblOffset val="100"/>
        <c:noMultiLvlLbl val="0"/>
      </c:catAx>
      <c:valAx>
        <c:axId val="-1840313040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84031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3.12.'!$H$4</c:f>
              <c:strCache>
                <c:ptCount val="1"/>
                <c:pt idx="0">
                  <c:v>cz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3.12.'!$H$5:$H$14</c:f>
              <c:numCache>
                <c:formatCode>General</c:formatCode>
                <c:ptCount val="10"/>
                <c:pt idx="0">
                  <c:v>0.29114610000000002</c:v>
                </c:pt>
                <c:pt idx="1">
                  <c:v>0.30519679999999999</c:v>
                </c:pt>
                <c:pt idx="2">
                  <c:v>0.28311750000000002</c:v>
                </c:pt>
                <c:pt idx="3">
                  <c:v>0.30824780000000002</c:v>
                </c:pt>
                <c:pt idx="4">
                  <c:v>0.3226154</c:v>
                </c:pt>
                <c:pt idx="5">
                  <c:v>0.31989060000000002</c:v>
                </c:pt>
                <c:pt idx="6">
                  <c:v>0.28592319999999999</c:v>
                </c:pt>
                <c:pt idx="7">
                  <c:v>0.1639476</c:v>
                </c:pt>
                <c:pt idx="8">
                  <c:v>0.16206580000000001</c:v>
                </c:pt>
                <c:pt idx="9">
                  <c:v>0.28946499999999997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E3-4BA6-87A8-B8A71D8FE60D}"/>
            </c:ext>
          </c:extLst>
        </c:ser>
        <c:ser>
          <c:idx val="1"/>
          <c:order val="1"/>
          <c:tx>
            <c:strRef>
              <c:f>'Fig. 3.12.'!$I$4</c:f>
              <c:strCache>
                <c:ptCount val="1"/>
                <c:pt idx="0">
                  <c:v>de</c:v>
                </c:pt>
              </c:strCache>
            </c:strRef>
          </c:tx>
          <c:spPr>
            <a:ln w="28575" cap="rnd">
              <a:solidFill>
                <a:srgbClr val="FFD72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3.12.'!$I$5:$I$14</c:f>
              <c:numCache>
                <c:formatCode>General</c:formatCode>
                <c:ptCount val="10"/>
                <c:pt idx="0">
                  <c:v>6.5196599999999993E-2</c:v>
                </c:pt>
                <c:pt idx="1">
                  <c:v>7.2225200000000003E-2</c:v>
                </c:pt>
                <c:pt idx="2">
                  <c:v>8.2820500000000005E-2</c:v>
                </c:pt>
                <c:pt idx="3">
                  <c:v>0.1143076</c:v>
                </c:pt>
                <c:pt idx="4">
                  <c:v>0.1271814</c:v>
                </c:pt>
                <c:pt idx="5">
                  <c:v>0.1036637</c:v>
                </c:pt>
                <c:pt idx="6">
                  <c:v>0.1069423</c:v>
                </c:pt>
                <c:pt idx="7">
                  <c:v>0.12646199999999999</c:v>
                </c:pt>
                <c:pt idx="8">
                  <c:v>0.12961719999999999</c:v>
                </c:pt>
                <c:pt idx="9">
                  <c:v>0.13922180000000001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E3-4BA6-87A8-B8A71D8FE60D}"/>
            </c:ext>
          </c:extLst>
        </c:ser>
        <c:ser>
          <c:idx val="2"/>
          <c:order val="2"/>
          <c:tx>
            <c:strRef>
              <c:f>'Fig. 3.12.'!$J$4</c:f>
              <c:strCache>
                <c:ptCount val="1"/>
                <c:pt idx="0">
                  <c:v>nl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3.12.'!$J$5:$J$14</c:f>
              <c:numCache>
                <c:formatCode>General</c:formatCode>
                <c:ptCount val="10"/>
                <c:pt idx="0">
                  <c:v>5.5538999999999998E-2</c:v>
                </c:pt>
                <c:pt idx="1">
                  <c:v>6.4382599999999998E-2</c:v>
                </c:pt>
                <c:pt idx="2">
                  <c:v>9.4048999999999994E-2</c:v>
                </c:pt>
                <c:pt idx="3">
                  <c:v>7.7132099999999995E-2</c:v>
                </c:pt>
                <c:pt idx="4">
                  <c:v>7.4208800000000005E-2</c:v>
                </c:pt>
                <c:pt idx="5">
                  <c:v>7.5737600000000002E-2</c:v>
                </c:pt>
                <c:pt idx="6">
                  <c:v>8.9228100000000005E-2</c:v>
                </c:pt>
                <c:pt idx="7">
                  <c:v>8.2445900000000003E-2</c:v>
                </c:pt>
                <c:pt idx="8">
                  <c:v>8.8380399999999998E-2</c:v>
                </c:pt>
                <c:pt idx="9">
                  <c:v>0.1241226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E3-4BA6-87A8-B8A71D8FE60D}"/>
            </c:ext>
          </c:extLst>
        </c:ser>
        <c:ser>
          <c:idx val="3"/>
          <c:order val="3"/>
          <c:tx>
            <c:strRef>
              <c:f>'Fig. 3.12.'!$K$4</c:f>
              <c:strCache>
                <c:ptCount val="1"/>
                <c:pt idx="0">
                  <c:v>dk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3.12.'!$K$5:$K$14</c:f>
              <c:numCache>
                <c:formatCode>General</c:formatCode>
                <c:ptCount val="10"/>
                <c:pt idx="0">
                  <c:v>5.6397799999999998E-2</c:v>
                </c:pt>
                <c:pt idx="1">
                  <c:v>8.2002900000000004E-2</c:v>
                </c:pt>
                <c:pt idx="2">
                  <c:v>6.6575200000000001E-2</c:v>
                </c:pt>
                <c:pt idx="3">
                  <c:v>5.7249500000000002E-2</c:v>
                </c:pt>
                <c:pt idx="4">
                  <c:v>5.6603800000000003E-2</c:v>
                </c:pt>
                <c:pt idx="5">
                  <c:v>7.6081200000000002E-2</c:v>
                </c:pt>
                <c:pt idx="6">
                  <c:v>8.2734699999999994E-2</c:v>
                </c:pt>
                <c:pt idx="7">
                  <c:v>7.5149800000000003E-2</c:v>
                </c:pt>
                <c:pt idx="8">
                  <c:v>7.32265E-2</c:v>
                </c:pt>
                <c:pt idx="9">
                  <c:v>0.10543810000000001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E3-4BA6-87A8-B8A71D8FE60D}"/>
            </c:ext>
          </c:extLst>
        </c:ser>
        <c:ser>
          <c:idx val="4"/>
          <c:order val="4"/>
          <c:tx>
            <c:strRef>
              <c:f>'Fig. 3.12.'!$L$4</c:f>
              <c:strCache>
                <c:ptCount val="1"/>
                <c:pt idx="0">
                  <c:v>pl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3.12.'!$L$5:$L$14</c:f>
              <c:numCache>
                <c:formatCode>General</c:formatCode>
                <c:ptCount val="10"/>
                <c:pt idx="0">
                  <c:v>0.25000450000000002</c:v>
                </c:pt>
                <c:pt idx="1">
                  <c:v>0.44215850000000001</c:v>
                </c:pt>
                <c:pt idx="2">
                  <c:v>0.45980339999999997</c:v>
                </c:pt>
                <c:pt idx="3">
                  <c:v>0.45878000000000002</c:v>
                </c:pt>
                <c:pt idx="4">
                  <c:v>0.44767269999999998</c:v>
                </c:pt>
                <c:pt idx="5">
                  <c:v>0.46444760000000002</c:v>
                </c:pt>
                <c:pt idx="6">
                  <c:v>0.47662860000000001</c:v>
                </c:pt>
                <c:pt idx="7">
                  <c:v>0.44184459999999998</c:v>
                </c:pt>
                <c:pt idx="8">
                  <c:v>0.44954250000000001</c:v>
                </c:pt>
                <c:pt idx="9">
                  <c:v>0.4302397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9E3-4BA6-87A8-B8A71D8FE60D}"/>
            </c:ext>
          </c:extLst>
        </c:ser>
        <c:ser>
          <c:idx val="5"/>
          <c:order val="5"/>
          <c:tx>
            <c:strRef>
              <c:f>'Fig. 3.12.'!$M$4</c:f>
              <c:strCache>
                <c:ptCount val="1"/>
                <c:pt idx="0">
                  <c:v>se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3.12.'!$M$5:$M$14</c:f>
              <c:numCache>
                <c:formatCode>General</c:formatCode>
                <c:ptCount val="10"/>
                <c:pt idx="0">
                  <c:v>3.6489899999999999E-2</c:v>
                </c:pt>
                <c:pt idx="1">
                  <c:v>4.24065E-2</c:v>
                </c:pt>
                <c:pt idx="2">
                  <c:v>4.5663500000000003E-2</c:v>
                </c:pt>
                <c:pt idx="3">
                  <c:v>4.3867299999999998E-2</c:v>
                </c:pt>
                <c:pt idx="4">
                  <c:v>5.9698800000000003E-2</c:v>
                </c:pt>
                <c:pt idx="5">
                  <c:v>6.6990499999999994E-2</c:v>
                </c:pt>
                <c:pt idx="6">
                  <c:v>6.1704700000000001E-2</c:v>
                </c:pt>
                <c:pt idx="7">
                  <c:v>6.1025799999999998E-2</c:v>
                </c:pt>
                <c:pt idx="8">
                  <c:v>5.8138200000000001E-2</c:v>
                </c:pt>
                <c:pt idx="9">
                  <c:v>5.83423E-2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9E3-4BA6-87A8-B8A71D8FE60D}"/>
            </c:ext>
          </c:extLst>
        </c:ser>
        <c:ser>
          <c:idx val="6"/>
          <c:order val="6"/>
          <c:tx>
            <c:strRef>
              <c:f>'Fig. 3.12.'!$N$4</c:f>
              <c:strCache>
                <c:ptCount val="1"/>
                <c:pt idx="0">
                  <c:v>fr</c:v>
                </c:pt>
              </c:strCache>
            </c:strRef>
          </c:tx>
          <c:spPr>
            <a:ln w="28575" cap="rnd">
              <a:solidFill>
                <a:srgbClr val="353B7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3.12.'!$N$5:$N$14</c:f>
              <c:numCache>
                <c:formatCode>General</c:formatCode>
                <c:ptCount val="10"/>
                <c:pt idx="0">
                  <c:v>5.9092199999999998E-2</c:v>
                </c:pt>
                <c:pt idx="1">
                  <c:v>0.1279274</c:v>
                </c:pt>
                <c:pt idx="2">
                  <c:v>0.1492001</c:v>
                </c:pt>
                <c:pt idx="3">
                  <c:v>0.13070560000000001</c:v>
                </c:pt>
                <c:pt idx="4">
                  <c:v>0.12424259999999999</c:v>
                </c:pt>
                <c:pt idx="5">
                  <c:v>0.14152100000000001</c:v>
                </c:pt>
                <c:pt idx="6">
                  <c:v>0.14734169999999999</c:v>
                </c:pt>
                <c:pt idx="7">
                  <c:v>0.1500387</c:v>
                </c:pt>
                <c:pt idx="8">
                  <c:v>0.16078500000000001</c:v>
                </c:pt>
                <c:pt idx="9">
                  <c:v>0.1531824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9E3-4BA6-87A8-B8A71D8FE60D}"/>
            </c:ext>
          </c:extLst>
        </c:ser>
        <c:ser>
          <c:idx val="7"/>
          <c:order val="7"/>
          <c:tx>
            <c:strRef>
              <c:f>'Fig. 3.12.'!$O$4</c:f>
              <c:strCache>
                <c:ptCount val="1"/>
                <c:pt idx="0">
                  <c:v>sk</c:v>
                </c:pt>
              </c:strCache>
            </c:strRef>
          </c:tx>
          <c:spPr>
            <a:ln w="28575" cap="rnd">
              <a:solidFill>
                <a:srgbClr val="FFD7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3.12.'!$O$5:$O$14</c:f>
              <c:numCache>
                <c:formatCode>General</c:formatCode>
                <c:ptCount val="10"/>
                <c:pt idx="0">
                  <c:v>0.38861790000000002</c:v>
                </c:pt>
                <c:pt idx="1">
                  <c:v>0.52731589999999995</c:v>
                </c:pt>
                <c:pt idx="2">
                  <c:v>0.6427136</c:v>
                </c:pt>
                <c:pt idx="3">
                  <c:v>0.61147249999999997</c:v>
                </c:pt>
                <c:pt idx="4">
                  <c:v>0.49491930000000001</c:v>
                </c:pt>
                <c:pt idx="5">
                  <c:v>0.44684390000000002</c:v>
                </c:pt>
                <c:pt idx="6">
                  <c:v>0.37350159999999999</c:v>
                </c:pt>
                <c:pt idx="7">
                  <c:v>0.17941399999999999</c:v>
                </c:pt>
                <c:pt idx="8">
                  <c:v>0.28662929999999998</c:v>
                </c:pt>
                <c:pt idx="9">
                  <c:v>0.29678939999999998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9E3-4BA6-87A8-B8A71D8FE60D}"/>
            </c:ext>
          </c:extLst>
        </c:ser>
        <c:ser>
          <c:idx val="8"/>
          <c:order val="8"/>
          <c:tx>
            <c:strRef>
              <c:f>'Fig. 3.12.'!$P$4</c:f>
              <c:strCache>
                <c:ptCount val="1"/>
                <c:pt idx="0">
                  <c:v>hu</c:v>
                </c:pt>
              </c:strCache>
            </c:strRef>
          </c:tx>
          <c:spPr>
            <a:ln w="28575" cap="rnd">
              <a:solidFill>
                <a:srgbClr val="6DC7A9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3.12.'!$P$5:$P$14</c:f>
              <c:numCache>
                <c:formatCode>General</c:formatCode>
                <c:ptCount val="10"/>
                <c:pt idx="0">
                  <c:v>0.26544329999999999</c:v>
                </c:pt>
                <c:pt idx="1">
                  <c:v>0.25797439999999999</c:v>
                </c:pt>
                <c:pt idx="2">
                  <c:v>0.26972550000000001</c:v>
                </c:pt>
                <c:pt idx="3">
                  <c:v>0.28407009999999999</c:v>
                </c:pt>
                <c:pt idx="4">
                  <c:v>0.31183159999999999</c:v>
                </c:pt>
                <c:pt idx="5">
                  <c:v>0.27796500000000002</c:v>
                </c:pt>
                <c:pt idx="6">
                  <c:v>0.2905433</c:v>
                </c:pt>
                <c:pt idx="7">
                  <c:v>0.32253379999999998</c:v>
                </c:pt>
                <c:pt idx="8">
                  <c:v>0.33036759999999998</c:v>
                </c:pt>
                <c:pt idx="9">
                  <c:v>0.33750000000000002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9E3-4BA6-87A8-B8A71D8FE60D}"/>
            </c:ext>
          </c:extLst>
        </c:ser>
        <c:ser>
          <c:idx val="9"/>
          <c:order val="9"/>
          <c:tx>
            <c:strRef>
              <c:f>'Fig. 3.12.'!$Q$4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B8AAA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'Fig. 3.12.'!$G$5:$G$14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'Fig. 3.12.'!$Q$5:$Q$14</c:f>
              <c:numCache>
                <c:formatCode>General</c:formatCode>
                <c:ptCount val="10"/>
                <c:pt idx="0">
                  <c:v>3.7604699999999998E-2</c:v>
                </c:pt>
                <c:pt idx="1">
                  <c:v>3.15514E-2</c:v>
                </c:pt>
                <c:pt idx="2">
                  <c:v>3.1982499999999997E-2</c:v>
                </c:pt>
                <c:pt idx="3">
                  <c:v>3.5643000000000001E-2</c:v>
                </c:pt>
                <c:pt idx="4">
                  <c:v>3.7796799999999998E-2</c:v>
                </c:pt>
                <c:pt idx="5">
                  <c:v>3.9022899999999999E-2</c:v>
                </c:pt>
                <c:pt idx="6">
                  <c:v>5.4519499999999999E-2</c:v>
                </c:pt>
                <c:pt idx="7">
                  <c:v>5.0160499999999997E-2</c:v>
                </c:pt>
                <c:pt idx="8">
                  <c:v>6.4309699999999997E-2</c:v>
                </c:pt>
                <c:pt idx="9">
                  <c:v>7.3083400000000007E-2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9E3-4BA6-87A8-B8A71D8F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44352"/>
        <c:axId val="-1690440544"/>
      </c:lineChart>
      <c:catAx>
        <c:axId val="-16904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0544"/>
        <c:crosses val="autoZero"/>
        <c:auto val="1"/>
        <c:lblAlgn val="ctr"/>
        <c:lblOffset val="100"/>
        <c:noMultiLvlLbl val="0"/>
      </c:catAx>
      <c:valAx>
        <c:axId val="-1690440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092738407699"/>
          <c:y val="6.0185185185185203E-2"/>
          <c:w val="0.81780796150481205"/>
          <c:h val="0.70336468358121895"/>
        </c:manualLayout>
      </c:layout>
      <c:lineChart>
        <c:grouping val="standard"/>
        <c:varyColors val="0"/>
        <c:ser>
          <c:idx val="1"/>
          <c:order val="0"/>
          <c:tx>
            <c:strRef>
              <c:f>'Fig. 1.3.'!$C$3</c:f>
              <c:strCache>
                <c:ptCount val="1"/>
                <c:pt idx="0">
                  <c:v>Ratio of transparent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1.3.'!$B$4:$B$99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1.3.'!$C$4:$C$99</c:f>
              <c:numCache>
                <c:formatCode>0%</c:formatCode>
                <c:ptCount val="96"/>
                <c:pt idx="0">
                  <c:v>0.78333330000000001</c:v>
                </c:pt>
                <c:pt idx="1">
                  <c:v>0.68782160000000003</c:v>
                </c:pt>
                <c:pt idx="2">
                  <c:v>0.8306595</c:v>
                </c:pt>
                <c:pt idx="3">
                  <c:v>0.70731710000000003</c:v>
                </c:pt>
                <c:pt idx="4">
                  <c:v>0.67531220000000003</c:v>
                </c:pt>
                <c:pt idx="5">
                  <c:v>0.75545569999999995</c:v>
                </c:pt>
                <c:pt idx="6">
                  <c:v>0.8258993</c:v>
                </c:pt>
                <c:pt idx="7">
                  <c:v>0.86447469999999993</c:v>
                </c:pt>
                <c:pt idx="8">
                  <c:v>0.82362799999999992</c:v>
                </c:pt>
                <c:pt idx="9">
                  <c:v>0.80279899999999993</c:v>
                </c:pt>
                <c:pt idx="10">
                  <c:v>0.82336500000000001</c:v>
                </c:pt>
                <c:pt idx="11">
                  <c:v>0.86808509999999994</c:v>
                </c:pt>
                <c:pt idx="12">
                  <c:v>0.8315553</c:v>
                </c:pt>
                <c:pt idx="13">
                  <c:v>0.83695649999999999</c:v>
                </c:pt>
                <c:pt idx="14">
                  <c:v>0.87785100000000005</c:v>
                </c:pt>
                <c:pt idx="15">
                  <c:v>0.86178379999999999</c:v>
                </c:pt>
                <c:pt idx="16">
                  <c:v>0.80847840000000004</c:v>
                </c:pt>
                <c:pt idx="17">
                  <c:v>0.85634330000000003</c:v>
                </c:pt>
                <c:pt idx="18">
                  <c:v>0.82687110000000008</c:v>
                </c:pt>
                <c:pt idx="19">
                  <c:v>0.84310239999999992</c:v>
                </c:pt>
                <c:pt idx="20">
                  <c:v>0.87631029999999999</c:v>
                </c:pt>
                <c:pt idx="21">
                  <c:v>0.83416509999999999</c:v>
                </c:pt>
                <c:pt idx="22">
                  <c:v>0.74227850000000006</c:v>
                </c:pt>
                <c:pt idx="23">
                  <c:v>0.60946750000000005</c:v>
                </c:pt>
                <c:pt idx="24">
                  <c:v>0.65510469999999998</c:v>
                </c:pt>
                <c:pt idx="25">
                  <c:v>0.58064519999999997</c:v>
                </c:pt>
                <c:pt idx="26">
                  <c:v>0.47316270000000005</c:v>
                </c:pt>
                <c:pt idx="27">
                  <c:v>0.53902439999999996</c:v>
                </c:pt>
                <c:pt idx="28">
                  <c:v>0.53005460000000004</c:v>
                </c:pt>
                <c:pt idx="29">
                  <c:v>0.40163930000000003</c:v>
                </c:pt>
                <c:pt idx="30">
                  <c:v>0.39484400000000003</c:v>
                </c:pt>
                <c:pt idx="31">
                  <c:v>0.42089090000000001</c:v>
                </c:pt>
                <c:pt idx="32">
                  <c:v>0.38654840000000001</c:v>
                </c:pt>
                <c:pt idx="33">
                  <c:v>0.3928315</c:v>
                </c:pt>
                <c:pt idx="34">
                  <c:v>0.33865450000000002</c:v>
                </c:pt>
                <c:pt idx="35">
                  <c:v>0.48089170000000003</c:v>
                </c:pt>
                <c:pt idx="36">
                  <c:v>0.39723930000000002</c:v>
                </c:pt>
                <c:pt idx="37">
                  <c:v>0.46135550000000003</c:v>
                </c:pt>
                <c:pt idx="38">
                  <c:v>0.71287940000000005</c:v>
                </c:pt>
                <c:pt idx="39">
                  <c:v>0.67706239999999995</c:v>
                </c:pt>
                <c:pt idx="40">
                  <c:v>0.64576269999999991</c:v>
                </c:pt>
                <c:pt idx="41">
                  <c:v>0.52611069999999993</c:v>
                </c:pt>
                <c:pt idx="42">
                  <c:v>0.40297499999999997</c:v>
                </c:pt>
                <c:pt idx="43">
                  <c:v>0.4538064</c:v>
                </c:pt>
                <c:pt idx="44">
                  <c:v>0.44072159999999999</c:v>
                </c:pt>
                <c:pt idx="45">
                  <c:v>0.45835659999999995</c:v>
                </c:pt>
                <c:pt idx="46">
                  <c:v>0.38141809999999998</c:v>
                </c:pt>
                <c:pt idx="47">
                  <c:v>0.47888590000000003</c:v>
                </c:pt>
                <c:pt idx="48">
                  <c:v>0.61326860000000005</c:v>
                </c:pt>
                <c:pt idx="49">
                  <c:v>0.50452669999999999</c:v>
                </c:pt>
                <c:pt idx="50">
                  <c:v>0.44398829999999995</c:v>
                </c:pt>
                <c:pt idx="51">
                  <c:v>0.41392409999999996</c:v>
                </c:pt>
                <c:pt idx="52">
                  <c:v>0.43176049999999999</c:v>
                </c:pt>
                <c:pt idx="53">
                  <c:v>0.43189759999999999</c:v>
                </c:pt>
                <c:pt idx="54">
                  <c:v>0.47274440000000001</c:v>
                </c:pt>
                <c:pt idx="55">
                  <c:v>0.41617649999999995</c:v>
                </c:pt>
                <c:pt idx="56">
                  <c:v>0.40888669999999999</c:v>
                </c:pt>
                <c:pt idx="57">
                  <c:v>0.48064519999999999</c:v>
                </c:pt>
                <c:pt idx="58">
                  <c:v>0.39323349999999996</c:v>
                </c:pt>
                <c:pt idx="59">
                  <c:v>0.42675540000000001</c:v>
                </c:pt>
                <c:pt idx="60">
                  <c:v>0.4559435</c:v>
                </c:pt>
                <c:pt idx="61">
                  <c:v>0.45472309999999999</c:v>
                </c:pt>
                <c:pt idx="62">
                  <c:v>0.44543149999999998</c:v>
                </c:pt>
                <c:pt idx="63">
                  <c:v>0.38662080000000004</c:v>
                </c:pt>
                <c:pt idx="64">
                  <c:v>0.35888320000000001</c:v>
                </c:pt>
                <c:pt idx="65">
                  <c:v>0.35818710000000004</c:v>
                </c:pt>
                <c:pt idx="66">
                  <c:v>0.40238010000000002</c:v>
                </c:pt>
                <c:pt idx="67">
                  <c:v>0.31070500000000001</c:v>
                </c:pt>
                <c:pt idx="68">
                  <c:v>0.33300490000000005</c:v>
                </c:pt>
                <c:pt idx="69">
                  <c:v>0.38418080000000004</c:v>
                </c:pt>
                <c:pt idx="70">
                  <c:v>0.44623989999999997</c:v>
                </c:pt>
                <c:pt idx="71">
                  <c:v>0.53274560000000004</c:v>
                </c:pt>
                <c:pt idx="72">
                  <c:v>0.56532660000000001</c:v>
                </c:pt>
                <c:pt idx="73">
                  <c:v>0.46057769999999998</c:v>
                </c:pt>
                <c:pt idx="74">
                  <c:v>0.38006480000000004</c:v>
                </c:pt>
                <c:pt idx="75">
                  <c:v>0.41456380000000004</c:v>
                </c:pt>
                <c:pt idx="76">
                  <c:v>0.4429302</c:v>
                </c:pt>
                <c:pt idx="77">
                  <c:v>0.41246139999999998</c:v>
                </c:pt>
                <c:pt idx="78">
                  <c:v>0.40760099999999999</c:v>
                </c:pt>
                <c:pt idx="79">
                  <c:v>0.46654359999999995</c:v>
                </c:pt>
                <c:pt idx="80">
                  <c:v>0.30294910000000003</c:v>
                </c:pt>
                <c:pt idx="81">
                  <c:v>0.35413420000000001</c:v>
                </c:pt>
                <c:pt idx="82">
                  <c:v>0.33755270000000004</c:v>
                </c:pt>
                <c:pt idx="83">
                  <c:v>0.41028809999999999</c:v>
                </c:pt>
                <c:pt idx="84">
                  <c:v>0.51249409999999995</c:v>
                </c:pt>
                <c:pt idx="85">
                  <c:v>0.63133099999999998</c:v>
                </c:pt>
                <c:pt idx="86">
                  <c:v>0.56120530000000002</c:v>
                </c:pt>
                <c:pt idx="87">
                  <c:v>0.54900399999999994</c:v>
                </c:pt>
                <c:pt idx="88">
                  <c:v>0.38136319999999996</c:v>
                </c:pt>
                <c:pt idx="89">
                  <c:v>0.33760970000000001</c:v>
                </c:pt>
                <c:pt idx="90">
                  <c:v>0.33167259999999998</c:v>
                </c:pt>
                <c:pt idx="91">
                  <c:v>0.35808819999999997</c:v>
                </c:pt>
                <c:pt idx="92">
                  <c:v>0.24400680000000002</c:v>
                </c:pt>
                <c:pt idx="93">
                  <c:v>0.40109139999999999</c:v>
                </c:pt>
                <c:pt idx="94">
                  <c:v>0.35164839999999997</c:v>
                </c:pt>
                <c:pt idx="95">
                  <c:v>0.40540540000000003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39-48CF-B8C0-096B4D260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7204640"/>
        <c:axId val="-1847219872"/>
      </c:lineChart>
      <c:catAx>
        <c:axId val="-1847204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9872"/>
        <c:crosses val="autoZero"/>
        <c:auto val="1"/>
        <c:lblAlgn val="ctr"/>
        <c:lblOffset val="100"/>
        <c:noMultiLvlLbl val="0"/>
      </c:catAx>
      <c:valAx>
        <c:axId val="-18472198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0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'Fig. 3.13.'!$D$3</c:f>
              <c:strCache>
                <c:ptCount val="1"/>
                <c:pt idx="0">
                  <c:v>icio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353B7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0"/>
            <c:marker>
              <c:symbol val="circle"/>
              <c:size val="5"/>
              <c:spPr>
                <a:solidFill>
                  <a:srgbClr val="FFD724"/>
                </a:solidFill>
                <a:ln w="9525">
                  <a:solidFill>
                    <a:srgbClr val="FFD724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DA-4007-AB1F-A1CCD41A57CA}"/>
              </c:ext>
            </c:extLst>
          </c:dPt>
          <c:dLbls>
            <c:dLbl>
              <c:idx val="10"/>
              <c:layout>
                <c:manualLayout>
                  <c:x val="-5.5555555555556572E-3"/>
                  <c:y val="-8.4875562720133283E-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HU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DA-4007-AB1F-A1CCD41A57C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2F9AFB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7187882764654414E-2"/>
                  <c:y val="-0.5021398366870807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'Fig. 3.13.'!$C$4:$C$28</c:f>
              <c:numCache>
                <c:formatCode>General</c:formatCode>
                <c:ptCount val="25"/>
                <c:pt idx="0">
                  <c:v>9.7710900000000003E-2</c:v>
                </c:pt>
                <c:pt idx="1">
                  <c:v>0.1335105</c:v>
                </c:pt>
                <c:pt idx="2">
                  <c:v>0.2234603</c:v>
                </c:pt>
                <c:pt idx="3">
                  <c:v>0.28777469999999999</c:v>
                </c:pt>
                <c:pt idx="4">
                  <c:v>0.1052777</c:v>
                </c:pt>
                <c:pt idx="5">
                  <c:v>8.0541500000000002E-2</c:v>
                </c:pt>
                <c:pt idx="6">
                  <c:v>0.14940490000000001</c:v>
                </c:pt>
                <c:pt idx="7">
                  <c:v>0.10312789999999999</c:v>
                </c:pt>
                <c:pt idx="8">
                  <c:v>0.13326669999999999</c:v>
                </c:pt>
                <c:pt idx="9">
                  <c:v>0.23712269999999999</c:v>
                </c:pt>
                <c:pt idx="10">
                  <c:v>0.31647829999999999</c:v>
                </c:pt>
                <c:pt idx="11">
                  <c:v>5.4279599999999997E-2</c:v>
                </c:pt>
                <c:pt idx="12">
                  <c:v>0.24710109999999999</c:v>
                </c:pt>
                <c:pt idx="13">
                  <c:v>0.22003710000000001</c:v>
                </c:pt>
                <c:pt idx="14">
                  <c:v>0.1154063</c:v>
                </c:pt>
                <c:pt idx="15">
                  <c:v>0.28111969999999997</c:v>
                </c:pt>
                <c:pt idx="16">
                  <c:v>9.4475500000000004E-2</c:v>
                </c:pt>
                <c:pt idx="17">
                  <c:v>9.2615799999999998E-2</c:v>
                </c:pt>
                <c:pt idx="18">
                  <c:v>0.44278820000000002</c:v>
                </c:pt>
                <c:pt idx="19">
                  <c:v>0.15597639999999999</c:v>
                </c:pt>
                <c:pt idx="20">
                  <c:v>0.29145169999999998</c:v>
                </c:pt>
                <c:pt idx="21">
                  <c:v>8.1217300000000006E-2</c:v>
                </c:pt>
                <c:pt idx="22">
                  <c:v>0.2786516</c:v>
                </c:pt>
                <c:pt idx="23">
                  <c:v>0.48095070000000001</c:v>
                </c:pt>
                <c:pt idx="24">
                  <c:v>6.9171999999999997E-2</c:v>
                </c:pt>
              </c:numCache>
            </c:numRef>
          </c:xVal>
          <c:yVal>
            <c:numRef>
              <c:f>'Fig. 3.13.'!$D$4:$D$28</c:f>
              <c:numCache>
                <c:formatCode>General</c:formatCode>
                <c:ptCount val="25"/>
                <c:pt idx="0">
                  <c:v>0.64085239999999999</c:v>
                </c:pt>
                <c:pt idx="1">
                  <c:v>0.53486929999999999</c:v>
                </c:pt>
                <c:pt idx="2">
                  <c:v>0.6778689</c:v>
                </c:pt>
                <c:pt idx="3">
                  <c:v>0.49042419999999998</c:v>
                </c:pt>
                <c:pt idx="4">
                  <c:v>0.67850279999999996</c:v>
                </c:pt>
                <c:pt idx="5">
                  <c:v>0.53989229999999999</c:v>
                </c:pt>
                <c:pt idx="6">
                  <c:v>0.72015910000000005</c:v>
                </c:pt>
                <c:pt idx="7">
                  <c:v>0.64432469999999997</c:v>
                </c:pt>
                <c:pt idx="8">
                  <c:v>0.56438630000000001</c:v>
                </c:pt>
                <c:pt idx="9">
                  <c:v>0.66253459999999997</c:v>
                </c:pt>
                <c:pt idx="10">
                  <c:v>0.45964509999999997</c:v>
                </c:pt>
                <c:pt idx="11">
                  <c:v>0.73827319999999996</c:v>
                </c:pt>
                <c:pt idx="12">
                  <c:v>0.5473711</c:v>
                </c:pt>
                <c:pt idx="13">
                  <c:v>0.57006679999999998</c:v>
                </c:pt>
                <c:pt idx="14">
                  <c:v>0.54826050000000004</c:v>
                </c:pt>
                <c:pt idx="15">
                  <c:v>0.54045799999999999</c:v>
                </c:pt>
                <c:pt idx="16">
                  <c:v>0.64572189999999996</c:v>
                </c:pt>
                <c:pt idx="17">
                  <c:v>0.56077589999999999</c:v>
                </c:pt>
                <c:pt idx="18">
                  <c:v>0.3798241</c:v>
                </c:pt>
                <c:pt idx="19">
                  <c:v>0.72042439999999996</c:v>
                </c:pt>
                <c:pt idx="20">
                  <c:v>0.63761630000000002</c:v>
                </c:pt>
                <c:pt idx="21">
                  <c:v>0.66998950000000002</c:v>
                </c:pt>
                <c:pt idx="22">
                  <c:v>0.49065530000000002</c:v>
                </c:pt>
                <c:pt idx="23">
                  <c:v>0.39441080000000001</c:v>
                </c:pt>
                <c:pt idx="24">
                  <c:v>0.69113570000000002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DA-4007-AB1F-A1CCD41A5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90437280"/>
        <c:axId val="-1690440000"/>
      </c:scatterChart>
      <c:valAx>
        <c:axId val="-1690437280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hu-HU"/>
                  <a:t>Corruption Risks (SB)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0000"/>
        <c:crosses val="autoZero"/>
        <c:crossBetween val="midCat"/>
      </c:valAx>
      <c:valAx>
        <c:axId val="-1690440000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hu-HU"/>
                  <a:t>Intensity of Competition (ICIO)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37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75853018372707E-2"/>
          <c:y val="3.7272337255688764E-2"/>
          <c:w val="0.89376859142607179"/>
          <c:h val="0.74850430406116397"/>
        </c:manualLayout>
      </c:layout>
      <c:lineChart>
        <c:grouping val="standard"/>
        <c:varyColors val="0"/>
        <c:ser>
          <c:idx val="0"/>
          <c:order val="0"/>
          <c:tx>
            <c:strRef>
              <c:f>'Fig. 3.14.'!$H$5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3.14.'!$H$6:$H$13</c:f>
              <c:numCache>
                <c:formatCode>General</c:formatCode>
                <c:ptCount val="8"/>
                <c:pt idx="0">
                  <c:v>0.26857710000000001</c:v>
                </c:pt>
                <c:pt idx="1">
                  <c:v>0.32538509999999998</c:v>
                </c:pt>
                <c:pt idx="2">
                  <c:v>0.28412850000000001</c:v>
                </c:pt>
                <c:pt idx="3">
                  <c:v>0.32865169999999999</c:v>
                </c:pt>
                <c:pt idx="4">
                  <c:v>0.31687530000000003</c:v>
                </c:pt>
                <c:pt idx="5">
                  <c:v>0.3510453</c:v>
                </c:pt>
                <c:pt idx="6">
                  <c:v>0.403086</c:v>
                </c:pt>
                <c:pt idx="7">
                  <c:v>0.3549715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E2-49CA-8835-A0917B14A70D}"/>
            </c:ext>
          </c:extLst>
        </c:ser>
        <c:ser>
          <c:idx val="1"/>
          <c:order val="1"/>
          <c:tx>
            <c:strRef>
              <c:f>'Fig. 3.14.'!$I$5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3.14.'!$I$6:$I$13</c:f>
              <c:numCache>
                <c:formatCode>General</c:formatCode>
                <c:ptCount val="8"/>
                <c:pt idx="0">
                  <c:v>0.20139799999999999</c:v>
                </c:pt>
                <c:pt idx="1">
                  <c:v>0.29383429999999999</c:v>
                </c:pt>
                <c:pt idx="2">
                  <c:v>0.20544879999999999</c:v>
                </c:pt>
                <c:pt idx="3">
                  <c:v>0.1663077</c:v>
                </c:pt>
                <c:pt idx="4">
                  <c:v>0.18470049999999999</c:v>
                </c:pt>
                <c:pt idx="5">
                  <c:v>0.28744629999999999</c:v>
                </c:pt>
                <c:pt idx="6">
                  <c:v>0.2474191</c:v>
                </c:pt>
                <c:pt idx="7">
                  <c:v>0.11634419999999999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E2-49CA-8835-A0917B14A70D}"/>
            </c:ext>
          </c:extLst>
        </c:ser>
        <c:ser>
          <c:idx val="2"/>
          <c:order val="2"/>
          <c:tx>
            <c:strRef>
              <c:f>'Fig. 3.14.'!$J$5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3.14.'!$J$6:$J$13</c:f>
              <c:numCache>
                <c:formatCode>General</c:formatCode>
                <c:ptCount val="8"/>
                <c:pt idx="0">
                  <c:v>0.59818729999999998</c:v>
                </c:pt>
                <c:pt idx="1">
                  <c:v>0.62642370000000003</c:v>
                </c:pt>
                <c:pt idx="2">
                  <c:v>0.37747039999999998</c:v>
                </c:pt>
                <c:pt idx="3">
                  <c:v>0.404059</c:v>
                </c:pt>
                <c:pt idx="4">
                  <c:v>0.32990750000000002</c:v>
                </c:pt>
                <c:pt idx="5">
                  <c:v>0.34482760000000001</c:v>
                </c:pt>
                <c:pt idx="6">
                  <c:v>0.37011719999999998</c:v>
                </c:pt>
                <c:pt idx="7">
                  <c:v>0.4365559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E2-49CA-8835-A0917B14A70D}"/>
            </c:ext>
          </c:extLst>
        </c:ser>
        <c:ser>
          <c:idx val="3"/>
          <c:order val="3"/>
          <c:tx>
            <c:strRef>
              <c:f>'Fig. 3.14.'!$K$5</c:f>
              <c:strCache>
                <c:ptCount val="1"/>
                <c:pt idx="0">
                  <c:v>real estate &amp; services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3.14.'!$K$6:$K$13</c:f>
              <c:numCache>
                <c:formatCode>General</c:formatCode>
                <c:ptCount val="8"/>
                <c:pt idx="0">
                  <c:v>0.45476480000000002</c:v>
                </c:pt>
                <c:pt idx="1">
                  <c:v>0.39815349999999999</c:v>
                </c:pt>
                <c:pt idx="2">
                  <c:v>0.21306120000000001</c:v>
                </c:pt>
                <c:pt idx="3">
                  <c:v>0.2060968</c:v>
                </c:pt>
                <c:pt idx="4">
                  <c:v>0.19685369999999999</c:v>
                </c:pt>
                <c:pt idx="5">
                  <c:v>0.2217973</c:v>
                </c:pt>
                <c:pt idx="6">
                  <c:v>0.21609200000000001</c:v>
                </c:pt>
                <c:pt idx="7">
                  <c:v>0.3146853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E2-49CA-8835-A0917B14A70D}"/>
            </c:ext>
          </c:extLst>
        </c:ser>
        <c:ser>
          <c:idx val="4"/>
          <c:order val="4"/>
          <c:tx>
            <c:strRef>
              <c:f>'Fig. 3.14.'!$L$5</c:f>
              <c:strCache>
                <c:ptCount val="1"/>
                <c:pt idx="0">
                  <c:v>engeneering, rd, financial services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3.14.'!$L$6:$L$13</c:f>
              <c:numCache>
                <c:formatCode>General</c:formatCode>
                <c:ptCount val="8"/>
                <c:pt idx="0">
                  <c:v>0.37994860000000003</c:v>
                </c:pt>
                <c:pt idx="1">
                  <c:v>0.36847649999999998</c:v>
                </c:pt>
                <c:pt idx="2">
                  <c:v>0.30048079999999999</c:v>
                </c:pt>
                <c:pt idx="3">
                  <c:v>0.20166990000000001</c:v>
                </c:pt>
                <c:pt idx="4">
                  <c:v>0.1846074</c:v>
                </c:pt>
                <c:pt idx="5">
                  <c:v>0.21284400000000001</c:v>
                </c:pt>
                <c:pt idx="6">
                  <c:v>0.1916313</c:v>
                </c:pt>
                <c:pt idx="7">
                  <c:v>0.14934500000000001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E2-49CA-8835-A0917B14A70D}"/>
            </c:ext>
          </c:extLst>
        </c:ser>
        <c:ser>
          <c:idx val="5"/>
          <c:order val="5"/>
          <c:tx>
            <c:strRef>
              <c:f>'Fig. 3.14.'!$M$5</c:f>
              <c:strCache>
                <c:ptCount val="1"/>
                <c:pt idx="0">
                  <c:v>other services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3.14.'!$G$6:$G$13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3.14.'!$M$6:$M$13</c:f>
              <c:numCache>
                <c:formatCode>General</c:formatCode>
                <c:ptCount val="8"/>
                <c:pt idx="0">
                  <c:v>0.42535889999999998</c:v>
                </c:pt>
                <c:pt idx="1">
                  <c:v>0.4482158</c:v>
                </c:pt>
                <c:pt idx="2">
                  <c:v>0.35455609999999999</c:v>
                </c:pt>
                <c:pt idx="3">
                  <c:v>0.33215549999999999</c:v>
                </c:pt>
                <c:pt idx="4">
                  <c:v>0.33829100000000001</c:v>
                </c:pt>
                <c:pt idx="5">
                  <c:v>0.39693970000000001</c:v>
                </c:pt>
                <c:pt idx="6">
                  <c:v>0.35350100000000001</c:v>
                </c:pt>
                <c:pt idx="7">
                  <c:v>0.37848779999999999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1E2-49CA-8835-A0917B14A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41632"/>
        <c:axId val="-1690437824"/>
      </c:lineChart>
      <c:catAx>
        <c:axId val="-169044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37824"/>
        <c:crosses val="autoZero"/>
        <c:auto val="1"/>
        <c:lblAlgn val="ctr"/>
        <c:lblOffset val="100"/>
        <c:noMultiLvlLbl val="0"/>
      </c:catAx>
      <c:valAx>
        <c:axId val="-1690437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470472440944884E-2"/>
          <c:y val="0.87081626685392655"/>
          <c:w val="0.97305905511811019"/>
          <c:h val="0.10885336737024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3.15.'!$G$5</c:f>
              <c:strCache>
                <c:ptCount val="1"/>
                <c:pt idx="0">
                  <c:v>Non EU funded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3.15.'!$G$6:$G$13</c:f>
              <c:numCache>
                <c:formatCode>General</c:formatCode>
                <c:ptCount val="8"/>
                <c:pt idx="0">
                  <c:v>0.28229880000000002</c:v>
                </c:pt>
                <c:pt idx="1">
                  <c:v>0.30342249999999998</c:v>
                </c:pt>
                <c:pt idx="2">
                  <c:v>0.25697540000000002</c:v>
                </c:pt>
                <c:pt idx="3">
                  <c:v>0.26401469999999999</c:v>
                </c:pt>
                <c:pt idx="4">
                  <c:v>0.27690219999999999</c:v>
                </c:pt>
                <c:pt idx="5">
                  <c:v>0.30519099999999999</c:v>
                </c:pt>
                <c:pt idx="6">
                  <c:v>0.32635579999999997</c:v>
                </c:pt>
                <c:pt idx="7">
                  <c:v>0.29147820000000002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09-4335-B08B-89B4D337C1F9}"/>
            </c:ext>
          </c:extLst>
        </c:ser>
        <c:ser>
          <c:idx val="1"/>
          <c:order val="1"/>
          <c:tx>
            <c:strRef>
              <c:f>'Fig. 3.15.'!$H$5</c:f>
              <c:strCache>
                <c:ptCount val="1"/>
                <c:pt idx="0">
                  <c:v>EU funded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3.15.'!$F$6:$F$13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3.15.'!$H$6:$H$13</c:f>
              <c:numCache>
                <c:formatCode>General</c:formatCode>
                <c:ptCount val="8"/>
                <c:pt idx="0">
                  <c:v>0.37918610000000003</c:v>
                </c:pt>
                <c:pt idx="1">
                  <c:v>0.41462130000000003</c:v>
                </c:pt>
                <c:pt idx="2">
                  <c:v>0.27392309999999997</c:v>
                </c:pt>
                <c:pt idx="3">
                  <c:v>0.2483485</c:v>
                </c:pt>
                <c:pt idx="4">
                  <c:v>0.2356328</c:v>
                </c:pt>
                <c:pt idx="5">
                  <c:v>0.32673160000000001</c:v>
                </c:pt>
                <c:pt idx="6">
                  <c:v>0.31397799999999998</c:v>
                </c:pt>
                <c:pt idx="7">
                  <c:v>0.17921529999999999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09-4335-B08B-89B4D337C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45984"/>
        <c:axId val="-1690451968"/>
      </c:lineChart>
      <c:catAx>
        <c:axId val="-169044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51968"/>
        <c:crosses val="autoZero"/>
        <c:auto val="1"/>
        <c:lblAlgn val="ctr"/>
        <c:lblOffset val="100"/>
        <c:noMultiLvlLbl val="0"/>
      </c:catAx>
      <c:valAx>
        <c:axId val="-1690451968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3.16.'!$B$7:$B$17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'Fig. 3.16.'!$C$7:$C$17</c:f>
              <c:numCache>
                <c:formatCode>0%</c:formatCode>
                <c:ptCount val="11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0.26</c:v>
                </c:pt>
                <c:pt idx="4">
                  <c:v>0.3</c:v>
                </c:pt>
                <c:pt idx="5">
                  <c:v>0.27</c:v>
                </c:pt>
                <c:pt idx="6">
                  <c:v>0.28000000000000003</c:v>
                </c:pt>
                <c:pt idx="7">
                  <c:v>0.31</c:v>
                </c:pt>
                <c:pt idx="8">
                  <c:v>0.32</c:v>
                </c:pt>
                <c:pt idx="9">
                  <c:v>0.33</c:v>
                </c:pt>
                <c:pt idx="10">
                  <c:v>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D61-423F-9CB4-0F649807E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50336"/>
        <c:axId val="-1690443264"/>
      </c:lineChart>
      <c:catAx>
        <c:axId val="-169045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3264"/>
        <c:crosses val="autoZero"/>
        <c:auto val="1"/>
        <c:lblAlgn val="ctr"/>
        <c:lblOffset val="100"/>
        <c:noMultiLvlLbl val="0"/>
      </c:catAx>
      <c:valAx>
        <c:axId val="-169044326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5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3.17.'!$J$5</c:f>
              <c:strCache>
                <c:ptCount val="1"/>
                <c:pt idx="0">
                  <c:v>cr2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3.17.'!$I$6:$I$101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3.17.'!$J$6:$J$101</c:f>
              <c:numCache>
                <c:formatCode>General</c:formatCode>
                <c:ptCount val="96"/>
                <c:pt idx="0">
                  <c:v>0.33571430000000002</c:v>
                </c:pt>
                <c:pt idx="1">
                  <c:v>0.29298249999999998</c:v>
                </c:pt>
                <c:pt idx="2">
                  <c:v>0.22212229999999999</c:v>
                </c:pt>
                <c:pt idx="3">
                  <c:v>0.27439019999999997</c:v>
                </c:pt>
                <c:pt idx="4">
                  <c:v>0.32628869999999999</c:v>
                </c:pt>
                <c:pt idx="5">
                  <c:v>0.27459280000000003</c:v>
                </c:pt>
                <c:pt idx="6">
                  <c:v>0.2162261</c:v>
                </c:pt>
                <c:pt idx="7">
                  <c:v>0.2102502</c:v>
                </c:pt>
                <c:pt idx="8">
                  <c:v>0.24180499999999999</c:v>
                </c:pt>
                <c:pt idx="9">
                  <c:v>0.26536120000000002</c:v>
                </c:pt>
                <c:pt idx="10">
                  <c:v>0.24957260000000001</c:v>
                </c:pt>
                <c:pt idx="11">
                  <c:v>0.228687</c:v>
                </c:pt>
                <c:pt idx="12">
                  <c:v>0.24420629999999999</c:v>
                </c:pt>
                <c:pt idx="13">
                  <c:v>0.2395361</c:v>
                </c:pt>
                <c:pt idx="14">
                  <c:v>0.22708110000000001</c:v>
                </c:pt>
                <c:pt idx="15">
                  <c:v>0.22896340000000001</c:v>
                </c:pt>
                <c:pt idx="16">
                  <c:v>0.2651869</c:v>
                </c:pt>
                <c:pt idx="17">
                  <c:v>0.23193920000000001</c:v>
                </c:pt>
                <c:pt idx="18">
                  <c:v>0.25185190000000002</c:v>
                </c:pt>
                <c:pt idx="19">
                  <c:v>0.24010960000000001</c:v>
                </c:pt>
                <c:pt idx="20">
                  <c:v>0.2301762</c:v>
                </c:pt>
                <c:pt idx="21">
                  <c:v>0.26996419999999999</c:v>
                </c:pt>
                <c:pt idx="22">
                  <c:v>0.3312369</c:v>
                </c:pt>
                <c:pt idx="23">
                  <c:v>0.37653740000000002</c:v>
                </c:pt>
                <c:pt idx="24">
                  <c:v>0.3270805</c:v>
                </c:pt>
                <c:pt idx="25">
                  <c:v>0.35333900000000001</c:v>
                </c:pt>
                <c:pt idx="26">
                  <c:v>0.41014620000000002</c:v>
                </c:pt>
                <c:pt idx="27">
                  <c:v>0.35449960000000003</c:v>
                </c:pt>
                <c:pt idx="28">
                  <c:v>0.35444369999999997</c:v>
                </c:pt>
                <c:pt idx="29">
                  <c:v>0.41701529999999998</c:v>
                </c:pt>
                <c:pt idx="30">
                  <c:v>0.44961780000000001</c:v>
                </c:pt>
                <c:pt idx="31">
                  <c:v>0.41188039999999998</c:v>
                </c:pt>
                <c:pt idx="32">
                  <c:v>0.43679459999999998</c:v>
                </c:pt>
                <c:pt idx="33">
                  <c:v>0.42271059999999999</c:v>
                </c:pt>
                <c:pt idx="34">
                  <c:v>0.49474299999999999</c:v>
                </c:pt>
                <c:pt idx="35">
                  <c:v>0.3798491</c:v>
                </c:pt>
                <c:pt idx="36">
                  <c:v>0.43808780000000003</c:v>
                </c:pt>
                <c:pt idx="37">
                  <c:v>0.40381010000000001</c:v>
                </c:pt>
                <c:pt idx="38">
                  <c:v>0.29063020000000001</c:v>
                </c:pt>
                <c:pt idx="39">
                  <c:v>0.30501539999999999</c:v>
                </c:pt>
                <c:pt idx="40">
                  <c:v>0.2933673</c:v>
                </c:pt>
                <c:pt idx="41">
                  <c:v>0.35596549999999999</c:v>
                </c:pt>
                <c:pt idx="42">
                  <c:v>0.42005419999999999</c:v>
                </c:pt>
                <c:pt idx="43">
                  <c:v>0.40059349999999999</c:v>
                </c:pt>
                <c:pt idx="44">
                  <c:v>0.41745490000000002</c:v>
                </c:pt>
                <c:pt idx="45">
                  <c:v>0.40240490000000001</c:v>
                </c:pt>
                <c:pt idx="46">
                  <c:v>0.42740620000000001</c:v>
                </c:pt>
                <c:pt idx="47">
                  <c:v>0.39603959999999999</c:v>
                </c:pt>
                <c:pt idx="48">
                  <c:v>0.30692269999999999</c:v>
                </c:pt>
                <c:pt idx="49">
                  <c:v>0.3756178</c:v>
                </c:pt>
                <c:pt idx="50">
                  <c:v>0.38316660000000002</c:v>
                </c:pt>
                <c:pt idx="51">
                  <c:v>0.41656090000000001</c:v>
                </c:pt>
                <c:pt idx="52">
                  <c:v>0.40040750000000003</c:v>
                </c:pt>
                <c:pt idx="53">
                  <c:v>0.42623909999999998</c:v>
                </c:pt>
                <c:pt idx="54">
                  <c:v>0.3924706</c:v>
                </c:pt>
                <c:pt idx="55">
                  <c:v>0.42706290000000002</c:v>
                </c:pt>
                <c:pt idx="56">
                  <c:v>0.43743739999999998</c:v>
                </c:pt>
                <c:pt idx="57">
                  <c:v>0.38018429999999998</c:v>
                </c:pt>
                <c:pt idx="58">
                  <c:v>0.4359401</c:v>
                </c:pt>
                <c:pt idx="59">
                  <c:v>0.43492740000000002</c:v>
                </c:pt>
                <c:pt idx="60">
                  <c:v>0.4208229</c:v>
                </c:pt>
                <c:pt idx="61">
                  <c:v>0.38859929999999998</c:v>
                </c:pt>
                <c:pt idx="62">
                  <c:v>0.41560910000000001</c:v>
                </c:pt>
                <c:pt idx="63">
                  <c:v>0.44362380000000001</c:v>
                </c:pt>
                <c:pt idx="64">
                  <c:v>0.46548220000000001</c:v>
                </c:pt>
                <c:pt idx="65">
                  <c:v>0.48489280000000001</c:v>
                </c:pt>
                <c:pt idx="66">
                  <c:v>0.45128299999999999</c:v>
                </c:pt>
                <c:pt idx="67">
                  <c:v>0.50993200000000005</c:v>
                </c:pt>
                <c:pt idx="68">
                  <c:v>0.51428569999999996</c:v>
                </c:pt>
                <c:pt idx="69">
                  <c:v>0.4863401</c:v>
                </c:pt>
                <c:pt idx="70">
                  <c:v>0.44146950000000001</c:v>
                </c:pt>
                <c:pt idx="71">
                  <c:v>0.4277146</c:v>
                </c:pt>
                <c:pt idx="72">
                  <c:v>0.36134880000000003</c:v>
                </c:pt>
                <c:pt idx="73">
                  <c:v>0.43242190000000003</c:v>
                </c:pt>
                <c:pt idx="74">
                  <c:v>0.46799030000000003</c:v>
                </c:pt>
                <c:pt idx="75">
                  <c:v>0.42537849999999999</c:v>
                </c:pt>
                <c:pt idx="76">
                  <c:v>0.43607950000000001</c:v>
                </c:pt>
                <c:pt idx="77">
                  <c:v>0.43537589999999998</c:v>
                </c:pt>
                <c:pt idx="78">
                  <c:v>0.44560569999999999</c:v>
                </c:pt>
                <c:pt idx="79">
                  <c:v>0.4607753</c:v>
                </c:pt>
                <c:pt idx="80">
                  <c:v>0.51587660000000002</c:v>
                </c:pt>
                <c:pt idx="81">
                  <c:v>0.46514050000000001</c:v>
                </c:pt>
                <c:pt idx="82">
                  <c:v>0.51393580000000005</c:v>
                </c:pt>
                <c:pt idx="83">
                  <c:v>0.46502060000000001</c:v>
                </c:pt>
                <c:pt idx="84">
                  <c:v>0.40594059999999998</c:v>
                </c:pt>
                <c:pt idx="85">
                  <c:v>0.3409894</c:v>
                </c:pt>
                <c:pt idx="86">
                  <c:v>0.38512239999999998</c:v>
                </c:pt>
                <c:pt idx="87">
                  <c:v>0.38406370000000001</c:v>
                </c:pt>
                <c:pt idx="88">
                  <c:v>0.44425239999999999</c:v>
                </c:pt>
                <c:pt idx="89">
                  <c:v>0.4807302</c:v>
                </c:pt>
                <c:pt idx="90">
                  <c:v>0.46118229999999999</c:v>
                </c:pt>
                <c:pt idx="91">
                  <c:v>0.45294119999999999</c:v>
                </c:pt>
                <c:pt idx="92">
                  <c:v>0.49057410000000001</c:v>
                </c:pt>
                <c:pt idx="93">
                  <c:v>0.42530699999999999</c:v>
                </c:pt>
                <c:pt idx="94">
                  <c:v>0.44326840000000001</c:v>
                </c:pt>
                <c:pt idx="95">
                  <c:v>0.43555090000000002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91-4247-9EA9-44AC596D1C80}"/>
            </c:ext>
          </c:extLst>
        </c:ser>
        <c:ser>
          <c:idx val="1"/>
          <c:order val="1"/>
          <c:tx>
            <c:strRef>
              <c:f>'Fig. 3.17.'!$K$5</c:f>
              <c:strCache>
                <c:ptCount val="1"/>
                <c:pt idx="0">
                  <c:v>cr3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3.17.'!$I$6:$I$101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3.17.'!$K$6:$K$101</c:f>
              <c:numCache>
                <c:formatCode>General</c:formatCode>
                <c:ptCount val="96"/>
                <c:pt idx="0">
                  <c:v>0.3151582</c:v>
                </c:pt>
                <c:pt idx="1">
                  <c:v>0.33639429999999998</c:v>
                </c:pt>
                <c:pt idx="2">
                  <c:v>0.27810059999999998</c:v>
                </c:pt>
                <c:pt idx="3">
                  <c:v>0.36078510000000003</c:v>
                </c:pt>
                <c:pt idx="4">
                  <c:v>0.38780150000000002</c:v>
                </c:pt>
                <c:pt idx="5">
                  <c:v>0.29500340000000003</c:v>
                </c:pt>
                <c:pt idx="6">
                  <c:v>0.25547710000000001</c:v>
                </c:pt>
                <c:pt idx="7">
                  <c:v>0.27853600000000001</c:v>
                </c:pt>
                <c:pt idx="8">
                  <c:v>0.2704474</c:v>
                </c:pt>
                <c:pt idx="9">
                  <c:v>0.27952929999999998</c:v>
                </c:pt>
                <c:pt idx="10">
                  <c:v>0.29314689999999999</c:v>
                </c:pt>
                <c:pt idx="11">
                  <c:v>0.26746039999999999</c:v>
                </c:pt>
                <c:pt idx="12">
                  <c:v>0.26638810000000002</c:v>
                </c:pt>
                <c:pt idx="13">
                  <c:v>0.26110139999999998</c:v>
                </c:pt>
                <c:pt idx="14">
                  <c:v>0.24151810000000001</c:v>
                </c:pt>
                <c:pt idx="15">
                  <c:v>0.259079</c:v>
                </c:pt>
                <c:pt idx="16">
                  <c:v>0.29052679999999997</c:v>
                </c:pt>
                <c:pt idx="17">
                  <c:v>0.2944445</c:v>
                </c:pt>
                <c:pt idx="18">
                  <c:v>0.25109490000000001</c:v>
                </c:pt>
                <c:pt idx="19">
                  <c:v>0.23927889999999999</c:v>
                </c:pt>
                <c:pt idx="20">
                  <c:v>0.24752830000000001</c:v>
                </c:pt>
                <c:pt idx="21">
                  <c:v>0.26919680000000001</c:v>
                </c:pt>
                <c:pt idx="22">
                  <c:v>0.32042680000000001</c:v>
                </c:pt>
                <c:pt idx="23">
                  <c:v>0.3484275</c:v>
                </c:pt>
                <c:pt idx="24">
                  <c:v>0.3231928</c:v>
                </c:pt>
                <c:pt idx="25">
                  <c:v>0.33454070000000002</c:v>
                </c:pt>
                <c:pt idx="26">
                  <c:v>0.39048159999999998</c:v>
                </c:pt>
                <c:pt idx="27">
                  <c:v>0.34980220000000001</c:v>
                </c:pt>
                <c:pt idx="28">
                  <c:v>0.33256429999999998</c:v>
                </c:pt>
                <c:pt idx="29">
                  <c:v>0.3715522</c:v>
                </c:pt>
                <c:pt idx="30">
                  <c:v>0.39146769999999997</c:v>
                </c:pt>
                <c:pt idx="31">
                  <c:v>0.36302719999999999</c:v>
                </c:pt>
                <c:pt idx="32">
                  <c:v>0.40989940000000002</c:v>
                </c:pt>
                <c:pt idx="33">
                  <c:v>0.37680419999999998</c:v>
                </c:pt>
                <c:pt idx="34">
                  <c:v>0.43470379999999997</c:v>
                </c:pt>
                <c:pt idx="35">
                  <c:v>0.35677209999999998</c:v>
                </c:pt>
                <c:pt idx="36">
                  <c:v>0.42460530000000002</c:v>
                </c:pt>
                <c:pt idx="37">
                  <c:v>0.383432</c:v>
                </c:pt>
                <c:pt idx="38">
                  <c:v>0.30518820000000002</c:v>
                </c:pt>
                <c:pt idx="39">
                  <c:v>0.31751099999999999</c:v>
                </c:pt>
                <c:pt idx="40">
                  <c:v>0.34054760000000001</c:v>
                </c:pt>
                <c:pt idx="41">
                  <c:v>0.36503580000000002</c:v>
                </c:pt>
                <c:pt idx="42">
                  <c:v>0.3893025</c:v>
                </c:pt>
                <c:pt idx="43">
                  <c:v>0.40971259999999998</c:v>
                </c:pt>
                <c:pt idx="44">
                  <c:v>0.39673609999999998</c:v>
                </c:pt>
                <c:pt idx="45">
                  <c:v>0.38729239999999998</c:v>
                </c:pt>
                <c:pt idx="46">
                  <c:v>0.40429300000000001</c:v>
                </c:pt>
                <c:pt idx="47">
                  <c:v>0.38274459999999999</c:v>
                </c:pt>
                <c:pt idx="48">
                  <c:v>0.31503930000000002</c:v>
                </c:pt>
                <c:pt idx="49">
                  <c:v>0.36425940000000001</c:v>
                </c:pt>
                <c:pt idx="50">
                  <c:v>0.37533729999999998</c:v>
                </c:pt>
                <c:pt idx="51">
                  <c:v>0.40083819999999998</c:v>
                </c:pt>
                <c:pt idx="52">
                  <c:v>0.38952779999999998</c:v>
                </c:pt>
                <c:pt idx="53">
                  <c:v>0.41198109999999999</c:v>
                </c:pt>
                <c:pt idx="54">
                  <c:v>0.38181779999999998</c:v>
                </c:pt>
                <c:pt idx="55">
                  <c:v>0.41110839999999998</c:v>
                </c:pt>
                <c:pt idx="56">
                  <c:v>0.41199190000000002</c:v>
                </c:pt>
                <c:pt idx="57">
                  <c:v>0.38767839999999998</c:v>
                </c:pt>
                <c:pt idx="58">
                  <c:v>0.41166849999999999</c:v>
                </c:pt>
                <c:pt idx="59">
                  <c:v>0.41917179999999998</c:v>
                </c:pt>
                <c:pt idx="60">
                  <c:v>0.3861733</c:v>
                </c:pt>
                <c:pt idx="61">
                  <c:v>0.39140039999999998</c:v>
                </c:pt>
                <c:pt idx="62">
                  <c:v>0.3870555</c:v>
                </c:pt>
                <c:pt idx="63">
                  <c:v>0.4118869</c:v>
                </c:pt>
                <c:pt idx="64">
                  <c:v>0.44126530000000003</c:v>
                </c:pt>
                <c:pt idx="65">
                  <c:v>0.44363459999999999</c:v>
                </c:pt>
                <c:pt idx="66">
                  <c:v>0.4047847</c:v>
                </c:pt>
                <c:pt idx="67">
                  <c:v>0.43403249999999999</c:v>
                </c:pt>
                <c:pt idx="68">
                  <c:v>0.44174859999999999</c:v>
                </c:pt>
                <c:pt idx="69">
                  <c:v>0.4160104</c:v>
                </c:pt>
                <c:pt idx="70">
                  <c:v>0.38984770000000002</c:v>
                </c:pt>
                <c:pt idx="71">
                  <c:v>0.4049584</c:v>
                </c:pt>
                <c:pt idx="72">
                  <c:v>0.33905439999999998</c:v>
                </c:pt>
                <c:pt idx="73">
                  <c:v>0.4004085</c:v>
                </c:pt>
                <c:pt idx="74">
                  <c:v>0.41462480000000002</c:v>
                </c:pt>
                <c:pt idx="75">
                  <c:v>0.39874999999999999</c:v>
                </c:pt>
                <c:pt idx="76">
                  <c:v>0.40155350000000001</c:v>
                </c:pt>
                <c:pt idx="77">
                  <c:v>0.40929019999999999</c:v>
                </c:pt>
                <c:pt idx="78">
                  <c:v>0.4093232</c:v>
                </c:pt>
                <c:pt idx="79">
                  <c:v>0.42366160000000003</c:v>
                </c:pt>
                <c:pt idx="80">
                  <c:v>0.44790920000000001</c:v>
                </c:pt>
                <c:pt idx="81">
                  <c:v>0.41347650000000002</c:v>
                </c:pt>
                <c:pt idx="82">
                  <c:v>0.4512004</c:v>
                </c:pt>
                <c:pt idx="83">
                  <c:v>0.44487890000000002</c:v>
                </c:pt>
                <c:pt idx="84">
                  <c:v>0.39212079999999999</c:v>
                </c:pt>
                <c:pt idx="85">
                  <c:v>0.32947110000000002</c:v>
                </c:pt>
                <c:pt idx="86">
                  <c:v>0.3585409</c:v>
                </c:pt>
                <c:pt idx="87">
                  <c:v>0.34290559999999998</c:v>
                </c:pt>
                <c:pt idx="88">
                  <c:v>0.42078149999999997</c:v>
                </c:pt>
                <c:pt idx="89">
                  <c:v>0.42257240000000001</c:v>
                </c:pt>
                <c:pt idx="90">
                  <c:v>0.3872816</c:v>
                </c:pt>
                <c:pt idx="91">
                  <c:v>0.41713860000000003</c:v>
                </c:pt>
                <c:pt idx="92">
                  <c:v>0.43639139999999998</c:v>
                </c:pt>
                <c:pt idx="93">
                  <c:v>0.36454170000000002</c:v>
                </c:pt>
                <c:pt idx="94">
                  <c:v>0.39793020000000001</c:v>
                </c:pt>
                <c:pt idx="95">
                  <c:v>0.38001049999999997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91-4247-9EA9-44AC596D1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48160"/>
        <c:axId val="-1690442720"/>
      </c:lineChart>
      <c:catAx>
        <c:axId val="-16904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2720"/>
        <c:crosses val="autoZero"/>
        <c:auto val="1"/>
        <c:lblAlgn val="ctr"/>
        <c:lblOffset val="100"/>
        <c:noMultiLvlLbl val="0"/>
      </c:catAx>
      <c:valAx>
        <c:axId val="-1690442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3.18.'!$G$4</c:f>
              <c:strCache>
                <c:ptCount val="1"/>
                <c:pt idx="0">
                  <c:v>cr2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3.18.'!$F$5:$F$12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3.18.'!$G$5:$G$12</c:f>
              <c:numCache>
                <c:formatCode>General</c:formatCode>
                <c:ptCount val="8"/>
                <c:pt idx="0">
                  <c:v>0.25086649999999999</c:v>
                </c:pt>
                <c:pt idx="1">
                  <c:v>0.27099699999999999</c:v>
                </c:pt>
                <c:pt idx="2">
                  <c:v>0.40734310000000001</c:v>
                </c:pt>
                <c:pt idx="3">
                  <c:v>0.37678600000000001</c:v>
                </c:pt>
                <c:pt idx="4">
                  <c:v>0.40459669999999998</c:v>
                </c:pt>
                <c:pt idx="5">
                  <c:v>0.45574550000000003</c:v>
                </c:pt>
                <c:pt idx="6">
                  <c:v>0.45497589999999999</c:v>
                </c:pt>
                <c:pt idx="7">
                  <c:v>0.42548180000000002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FA-4DDC-8CBA-9A05AA604C41}"/>
            </c:ext>
          </c:extLst>
        </c:ser>
        <c:ser>
          <c:idx val="1"/>
          <c:order val="1"/>
          <c:tx>
            <c:strRef>
              <c:f>'Fig. 3.18.'!$H$4</c:f>
              <c:strCache>
                <c:ptCount val="1"/>
                <c:pt idx="0">
                  <c:v>cr3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3.18.'!$F$5:$F$12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3.18.'!$H$5:$H$12</c:f>
              <c:numCache>
                <c:formatCode>General</c:formatCode>
                <c:ptCount val="8"/>
                <c:pt idx="0">
                  <c:v>0.28722540000000002</c:v>
                </c:pt>
                <c:pt idx="1">
                  <c:v>0.27683530000000001</c:v>
                </c:pt>
                <c:pt idx="2">
                  <c:v>0.37332850000000001</c:v>
                </c:pt>
                <c:pt idx="3">
                  <c:v>0.37574370000000001</c:v>
                </c:pt>
                <c:pt idx="4">
                  <c:v>0.3910748</c:v>
                </c:pt>
                <c:pt idx="5">
                  <c:v>0.41332479999999999</c:v>
                </c:pt>
                <c:pt idx="6">
                  <c:v>0.41598619999999997</c:v>
                </c:pt>
                <c:pt idx="7">
                  <c:v>0.38411020000000001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FA-4DDC-8CBA-9A05AA60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90441088"/>
        <c:axId val="-1690438912"/>
      </c:lineChart>
      <c:catAx>
        <c:axId val="-169044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38912"/>
        <c:crosses val="autoZero"/>
        <c:auto val="1"/>
        <c:lblAlgn val="ctr"/>
        <c:lblOffset val="100"/>
        <c:noMultiLvlLbl val="0"/>
      </c:catAx>
      <c:valAx>
        <c:axId val="-169043891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9044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75853018372707E-2"/>
          <c:y val="4.0348458180570472E-2"/>
          <c:w val="0.89376859142607179"/>
          <c:h val="0.71674400361836421"/>
        </c:manualLayout>
      </c:layout>
      <c:lineChart>
        <c:grouping val="standard"/>
        <c:varyColors val="0"/>
        <c:ser>
          <c:idx val="0"/>
          <c:order val="0"/>
          <c:tx>
            <c:strRef>
              <c:f>'Fig. 3.19.'!$H$5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3.19.'!$H$6:$H$13</c:f>
              <c:numCache>
                <c:formatCode>General</c:formatCode>
                <c:ptCount val="8"/>
                <c:pt idx="0">
                  <c:v>0.1982864</c:v>
                </c:pt>
                <c:pt idx="1">
                  <c:v>0.20796780000000001</c:v>
                </c:pt>
                <c:pt idx="2">
                  <c:v>0.31838230000000001</c:v>
                </c:pt>
                <c:pt idx="3">
                  <c:v>0.31311559999999999</c:v>
                </c:pt>
                <c:pt idx="4">
                  <c:v>0.2991548</c:v>
                </c:pt>
                <c:pt idx="5">
                  <c:v>0.357047</c:v>
                </c:pt>
                <c:pt idx="6">
                  <c:v>0.36514099999999999</c:v>
                </c:pt>
                <c:pt idx="7">
                  <c:v>0.3282236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7B-4225-8B94-0910BD22C789}"/>
            </c:ext>
          </c:extLst>
        </c:ser>
        <c:ser>
          <c:idx val="1"/>
          <c:order val="1"/>
          <c:tx>
            <c:strRef>
              <c:f>'Fig. 3.19.'!$I$5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3.19.'!$I$6:$I$13</c:f>
              <c:numCache>
                <c:formatCode>General</c:formatCode>
                <c:ptCount val="8"/>
                <c:pt idx="0">
                  <c:v>0.24333779999999999</c:v>
                </c:pt>
                <c:pt idx="1">
                  <c:v>0.24723680000000001</c:v>
                </c:pt>
                <c:pt idx="2">
                  <c:v>0.32031399999999999</c:v>
                </c:pt>
                <c:pt idx="3">
                  <c:v>0.35596220000000001</c:v>
                </c:pt>
                <c:pt idx="4">
                  <c:v>0.3741157</c:v>
                </c:pt>
                <c:pt idx="5">
                  <c:v>0.4068292</c:v>
                </c:pt>
                <c:pt idx="6">
                  <c:v>0.39905350000000001</c:v>
                </c:pt>
                <c:pt idx="7">
                  <c:v>0.3665814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7B-4225-8B94-0910BD22C789}"/>
            </c:ext>
          </c:extLst>
        </c:ser>
        <c:ser>
          <c:idx val="2"/>
          <c:order val="2"/>
          <c:tx>
            <c:strRef>
              <c:f>'Fig. 3.19.'!$J$5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3.19.'!$J$6:$J$13</c:f>
              <c:numCache>
                <c:formatCode>General</c:formatCode>
                <c:ptCount val="8"/>
                <c:pt idx="0">
                  <c:v>0.52793849999999998</c:v>
                </c:pt>
                <c:pt idx="1">
                  <c:v>0.52906180000000003</c:v>
                </c:pt>
                <c:pt idx="2">
                  <c:v>0.56592450000000005</c:v>
                </c:pt>
                <c:pt idx="3">
                  <c:v>0.48399249999999999</c:v>
                </c:pt>
                <c:pt idx="4">
                  <c:v>0.54680130000000005</c:v>
                </c:pt>
                <c:pt idx="5">
                  <c:v>0.53983139999999996</c:v>
                </c:pt>
                <c:pt idx="6">
                  <c:v>0.57790200000000003</c:v>
                </c:pt>
                <c:pt idx="7">
                  <c:v>0.56748849999999995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67B-4225-8B94-0910BD22C789}"/>
            </c:ext>
          </c:extLst>
        </c:ser>
        <c:ser>
          <c:idx val="3"/>
          <c:order val="3"/>
          <c:tx>
            <c:strRef>
              <c:f>'Fig. 3.19.'!$K$5</c:f>
              <c:strCache>
                <c:ptCount val="1"/>
                <c:pt idx="0">
                  <c:v>real estate &amp; services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3.19.'!$K$6:$K$13</c:f>
              <c:numCache>
                <c:formatCode>General</c:formatCode>
                <c:ptCount val="8"/>
                <c:pt idx="0">
                  <c:v>0.32829180000000002</c:v>
                </c:pt>
                <c:pt idx="1">
                  <c:v>0.32574249999999999</c:v>
                </c:pt>
                <c:pt idx="2">
                  <c:v>0.4520651</c:v>
                </c:pt>
                <c:pt idx="3">
                  <c:v>0.45199440000000002</c:v>
                </c:pt>
                <c:pt idx="4">
                  <c:v>0.45297150000000003</c:v>
                </c:pt>
                <c:pt idx="5">
                  <c:v>0.48092059999999998</c:v>
                </c:pt>
                <c:pt idx="6">
                  <c:v>0.50586549999999997</c:v>
                </c:pt>
                <c:pt idx="7">
                  <c:v>0.48535420000000001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67B-4225-8B94-0910BD22C789}"/>
            </c:ext>
          </c:extLst>
        </c:ser>
        <c:ser>
          <c:idx val="4"/>
          <c:order val="4"/>
          <c:tx>
            <c:strRef>
              <c:f>'Fig. 3.19.'!$L$5</c:f>
              <c:strCache>
                <c:ptCount val="1"/>
                <c:pt idx="0">
                  <c:v>engeneering, rd, financial services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3.19.'!$L$6:$L$13</c:f>
              <c:numCache>
                <c:formatCode>General</c:formatCode>
                <c:ptCount val="8"/>
                <c:pt idx="0">
                  <c:v>0.45697719999999997</c:v>
                </c:pt>
                <c:pt idx="1">
                  <c:v>0.47442810000000002</c:v>
                </c:pt>
                <c:pt idx="2">
                  <c:v>0.57305419999999996</c:v>
                </c:pt>
                <c:pt idx="3">
                  <c:v>0.52332630000000002</c:v>
                </c:pt>
                <c:pt idx="4">
                  <c:v>0.53585190000000005</c:v>
                </c:pt>
                <c:pt idx="5">
                  <c:v>0.48334359999999998</c:v>
                </c:pt>
                <c:pt idx="6">
                  <c:v>0.52070989999999995</c:v>
                </c:pt>
                <c:pt idx="7">
                  <c:v>0.50109040000000005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67B-4225-8B94-0910BD22C789}"/>
            </c:ext>
          </c:extLst>
        </c:ser>
        <c:ser>
          <c:idx val="5"/>
          <c:order val="5"/>
          <c:tx>
            <c:strRef>
              <c:f>'Fig. 3.19.'!$M$5</c:f>
              <c:strCache>
                <c:ptCount val="1"/>
                <c:pt idx="0">
                  <c:v>other services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3.19.'!$G$6:$G$13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3.19.'!$M$6:$M$13</c:f>
              <c:numCache>
                <c:formatCode>General</c:formatCode>
                <c:ptCount val="8"/>
                <c:pt idx="0">
                  <c:v>0.37661159999999999</c:v>
                </c:pt>
                <c:pt idx="1">
                  <c:v>0.34383750000000002</c:v>
                </c:pt>
                <c:pt idx="2">
                  <c:v>0.41909089999999999</c:v>
                </c:pt>
                <c:pt idx="3">
                  <c:v>0.40500269999999999</c:v>
                </c:pt>
                <c:pt idx="4">
                  <c:v>0.47727599999999998</c:v>
                </c:pt>
                <c:pt idx="5">
                  <c:v>0.4779159</c:v>
                </c:pt>
                <c:pt idx="6">
                  <c:v>0.48132190000000002</c:v>
                </c:pt>
                <c:pt idx="7">
                  <c:v>0.44057289999999999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67B-4225-8B94-0910BD22C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47120"/>
        <c:axId val="-1684949296"/>
      </c:lineChart>
      <c:catAx>
        <c:axId val="-168494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9296"/>
        <c:crosses val="autoZero"/>
        <c:auto val="1"/>
        <c:lblAlgn val="ctr"/>
        <c:lblOffset val="100"/>
        <c:noMultiLvlLbl val="0"/>
      </c:catAx>
      <c:valAx>
        <c:axId val="-1684949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28230808199546"/>
          <c:w val="0.99805905511811022"/>
          <c:h val="0.1577393657118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3.20.'!$G$5</c:f>
              <c:strCache>
                <c:ptCount val="1"/>
                <c:pt idx="0">
                  <c:v>Non EU funded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3.20.'!$F$6:$F$13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3.20.'!$G$6:$G$13</c:f>
              <c:numCache>
                <c:formatCode>General</c:formatCode>
                <c:ptCount val="8"/>
                <c:pt idx="0">
                  <c:v>0.26581050000000001</c:v>
                </c:pt>
                <c:pt idx="1">
                  <c:v>0.25733240000000002</c:v>
                </c:pt>
                <c:pt idx="2">
                  <c:v>0.34988900000000001</c:v>
                </c:pt>
                <c:pt idx="3">
                  <c:v>0.34427170000000001</c:v>
                </c:pt>
                <c:pt idx="4">
                  <c:v>0.34807749999999998</c:v>
                </c:pt>
                <c:pt idx="5">
                  <c:v>0.37455100000000002</c:v>
                </c:pt>
                <c:pt idx="6">
                  <c:v>0.3898838</c:v>
                </c:pt>
                <c:pt idx="7">
                  <c:v>0.37655840000000002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12-4AF9-81B3-A10E78D52A04}"/>
            </c:ext>
          </c:extLst>
        </c:ser>
        <c:ser>
          <c:idx val="1"/>
          <c:order val="1"/>
          <c:tx>
            <c:strRef>
              <c:f>'Fig. 3.20.'!$H$5</c:f>
              <c:strCache>
                <c:ptCount val="1"/>
                <c:pt idx="0">
                  <c:v>EU funded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3.20.'!$F$6:$F$13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3.20.'!$H$6:$H$13</c:f>
              <c:numCache>
                <c:formatCode>General</c:formatCode>
                <c:ptCount val="8"/>
                <c:pt idx="0">
                  <c:v>0.33789659999999999</c:v>
                </c:pt>
                <c:pt idx="1">
                  <c:v>0.30956939999999999</c:v>
                </c:pt>
                <c:pt idx="2">
                  <c:v>0.40589140000000001</c:v>
                </c:pt>
                <c:pt idx="3">
                  <c:v>0.42928490000000002</c:v>
                </c:pt>
                <c:pt idx="4">
                  <c:v>0.44739459999999998</c:v>
                </c:pt>
                <c:pt idx="5">
                  <c:v>0.46776509999999999</c:v>
                </c:pt>
                <c:pt idx="6">
                  <c:v>0.45981680000000003</c:v>
                </c:pt>
                <c:pt idx="7">
                  <c:v>0.43791809999999998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112-4AF9-81B3-A10E78D52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56368"/>
        <c:axId val="-1684948752"/>
      </c:lineChart>
      <c:catAx>
        <c:axId val="-168495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8752"/>
        <c:crosses val="autoZero"/>
        <c:auto val="1"/>
        <c:lblAlgn val="ctr"/>
        <c:lblOffset val="100"/>
        <c:noMultiLvlLbl val="0"/>
      </c:catAx>
      <c:valAx>
        <c:axId val="-168494875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3.21.'!$H$5</c:f>
              <c:strCache>
                <c:ptCount val="1"/>
                <c:pt idx="0">
                  <c:v>below the EU threshold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3.21.'!$G$6:$G$13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3.21.'!$H$6:$H$13</c:f>
              <c:numCache>
                <c:formatCode>General</c:formatCode>
                <c:ptCount val="8"/>
                <c:pt idx="0">
                  <c:v>0.27554689999999998</c:v>
                </c:pt>
                <c:pt idx="1">
                  <c:v>0.2732523</c:v>
                </c:pt>
                <c:pt idx="2">
                  <c:v>0.37899519999999998</c:v>
                </c:pt>
                <c:pt idx="3">
                  <c:v>0.41425669999999998</c:v>
                </c:pt>
                <c:pt idx="4">
                  <c:v>0.44007099999999999</c:v>
                </c:pt>
                <c:pt idx="5">
                  <c:v>0.46088109999999999</c:v>
                </c:pt>
                <c:pt idx="6">
                  <c:v>0.46627829999999998</c:v>
                </c:pt>
                <c:pt idx="7">
                  <c:v>0.44271450000000001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DF-4880-852C-3E632C78A0BF}"/>
            </c:ext>
          </c:extLst>
        </c:ser>
        <c:ser>
          <c:idx val="1"/>
          <c:order val="1"/>
          <c:tx>
            <c:strRef>
              <c:f>'Fig. 3.21.'!$I$5</c:f>
              <c:strCache>
                <c:ptCount val="1"/>
                <c:pt idx="0">
                  <c:v>above the EU threshold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3.21.'!$G$6:$G$13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3.21.'!$I$6:$I$13</c:f>
              <c:numCache>
                <c:formatCode>General</c:formatCode>
                <c:ptCount val="8"/>
                <c:pt idx="0">
                  <c:v>0.33289160000000001</c:v>
                </c:pt>
                <c:pt idx="1">
                  <c:v>0.30397170000000001</c:v>
                </c:pt>
                <c:pt idx="2">
                  <c:v>0.24644479999999999</c:v>
                </c:pt>
                <c:pt idx="3">
                  <c:v>0.27936739999999999</c:v>
                </c:pt>
                <c:pt idx="4">
                  <c:v>0.2704838</c:v>
                </c:pt>
                <c:pt idx="5">
                  <c:v>0.26657449999999999</c:v>
                </c:pt>
                <c:pt idx="6">
                  <c:v>0.27614889999999997</c:v>
                </c:pt>
                <c:pt idx="7">
                  <c:v>0.25547350000000002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DF-4880-852C-3E632C78A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55280"/>
        <c:axId val="-1684948208"/>
      </c:lineChart>
      <c:catAx>
        <c:axId val="-168495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8208"/>
        <c:crosses val="autoZero"/>
        <c:auto val="1"/>
        <c:lblAlgn val="ctr"/>
        <c:lblOffset val="100"/>
        <c:noMultiLvlLbl val="0"/>
      </c:catAx>
      <c:valAx>
        <c:axId val="-1684948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709755030621163E-2"/>
          <c:y val="0.87640400965542065"/>
          <c:w val="0.96491360454943131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'Fig. 3.22.'!$J$5</c:f>
              <c:strCache>
                <c:ptCount val="1"/>
                <c:pt idx="0">
                  <c:v>billion euros, right axis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'Fig. 3.22.'!$F$6:$F$13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3.22.'!$J$6:$J$13</c:f>
              <c:numCache>
                <c:formatCode>0.0</c:formatCode>
                <c:ptCount val="8"/>
                <c:pt idx="0">
                  <c:v>2.0940751612903226</c:v>
                </c:pt>
                <c:pt idx="1">
                  <c:v>1.7728948387096775</c:v>
                </c:pt>
                <c:pt idx="2">
                  <c:v>0.73927451612903217</c:v>
                </c:pt>
                <c:pt idx="3">
                  <c:v>1.6409083870967742</c:v>
                </c:pt>
                <c:pt idx="4">
                  <c:v>3.5768774193548389</c:v>
                </c:pt>
                <c:pt idx="5">
                  <c:v>2.2843332258064515</c:v>
                </c:pt>
                <c:pt idx="6">
                  <c:v>1.7106929032258065</c:v>
                </c:pt>
                <c:pt idx="7">
                  <c:v>2.5243509677419356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4A-40C2-A953-63ADAE164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684949840"/>
        <c:axId val="-1684954192"/>
      </c:barChart>
      <c:lineChart>
        <c:grouping val="standard"/>
        <c:varyColors val="0"/>
        <c:ser>
          <c:idx val="0"/>
          <c:order val="0"/>
          <c:tx>
            <c:strRef>
              <c:f>'Fig. 3.22.'!$I$5</c:f>
              <c:strCache>
                <c:ptCount val="1"/>
                <c:pt idx="0">
                  <c:v>%, left axis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'Fig. 3.22.'!$F$6:$F$13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3.22.'!$I$6:$I$13</c:f>
              <c:numCache>
                <c:formatCode>0.0</c:formatCode>
                <c:ptCount val="8"/>
                <c:pt idx="0">
                  <c:v>30.619957114542668</c:v>
                </c:pt>
                <c:pt idx="1">
                  <c:v>38.275918023961559</c:v>
                </c:pt>
                <c:pt idx="2">
                  <c:v>33.543657744918725</c:v>
                </c:pt>
                <c:pt idx="3">
                  <c:v>36.543690938532251</c:v>
                </c:pt>
                <c:pt idx="4">
                  <c:v>44.818079337190134</c:v>
                </c:pt>
                <c:pt idx="5">
                  <c:v>32.726095952166709</c:v>
                </c:pt>
                <c:pt idx="6">
                  <c:v>30.31316056323859</c:v>
                </c:pt>
                <c:pt idx="7">
                  <c:v>44.318386084498144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4A-40C2-A953-63ADAE164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956912"/>
        <c:axId val="-1684944400"/>
      </c:lineChart>
      <c:catAx>
        <c:axId val="-168494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4192"/>
        <c:crosses val="autoZero"/>
        <c:auto val="1"/>
        <c:lblAlgn val="ctr"/>
        <c:lblOffset val="100"/>
        <c:noMultiLvlLbl val="0"/>
      </c:catAx>
      <c:valAx>
        <c:axId val="-1684954192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9840"/>
        <c:crosses val="autoZero"/>
        <c:crossBetween val="between"/>
      </c:valAx>
      <c:valAx>
        <c:axId val="-16849444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6912"/>
        <c:crosses val="max"/>
        <c:crossBetween val="between"/>
      </c:valAx>
      <c:catAx>
        <c:axId val="-168495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68494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092738407699"/>
          <c:y val="6.0185185185185203E-2"/>
          <c:w val="0.81780796150481205"/>
          <c:h val="0.70336468358121895"/>
        </c:manualLayout>
      </c:layout>
      <c:lineChart>
        <c:grouping val="standard"/>
        <c:varyColors val="0"/>
        <c:ser>
          <c:idx val="1"/>
          <c:order val="0"/>
          <c:tx>
            <c:strRef>
              <c:f>'Fig. 1.4.'!$C$3</c:f>
              <c:strCache>
                <c:ptCount val="1"/>
                <c:pt idx="0">
                  <c:v>Ratio of EU-funded contracts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1.4.'!$B$4:$B$99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1.4.'!$C$4:$C$99</c:f>
              <c:numCache>
                <c:formatCode>0%</c:formatCode>
                <c:ptCount val="96"/>
                <c:pt idx="0">
                  <c:v>0.15</c:v>
                </c:pt>
                <c:pt idx="1">
                  <c:v>0.12199309999999999</c:v>
                </c:pt>
                <c:pt idx="2">
                  <c:v>0.17142859999999999</c:v>
                </c:pt>
                <c:pt idx="3">
                  <c:v>0.2317073</c:v>
                </c:pt>
                <c:pt idx="4">
                  <c:v>0.49470639999999999</c:v>
                </c:pt>
                <c:pt idx="5">
                  <c:v>0.31038959999999999</c:v>
                </c:pt>
                <c:pt idx="6">
                  <c:v>0.27601160000000002</c:v>
                </c:pt>
                <c:pt idx="7">
                  <c:v>0.35983939999999998</c:v>
                </c:pt>
                <c:pt idx="8">
                  <c:v>0.26136359999999997</c:v>
                </c:pt>
                <c:pt idx="9">
                  <c:v>0.29821199999999998</c:v>
                </c:pt>
                <c:pt idx="10">
                  <c:v>0.33800449999999999</c:v>
                </c:pt>
                <c:pt idx="11">
                  <c:v>0.3262195</c:v>
                </c:pt>
                <c:pt idx="12">
                  <c:v>0.25944729999999999</c:v>
                </c:pt>
                <c:pt idx="13">
                  <c:v>0.29563489999999998</c:v>
                </c:pt>
                <c:pt idx="14">
                  <c:v>0.36714730000000001</c:v>
                </c:pt>
                <c:pt idx="15">
                  <c:v>0.36439169999999999</c:v>
                </c:pt>
                <c:pt idx="16">
                  <c:v>0.31311600000000001</c:v>
                </c:pt>
                <c:pt idx="17">
                  <c:v>0.4085821</c:v>
                </c:pt>
                <c:pt idx="18">
                  <c:v>0.35006779999999998</c:v>
                </c:pt>
                <c:pt idx="19">
                  <c:v>0.36347410000000002</c:v>
                </c:pt>
                <c:pt idx="20">
                  <c:v>0.4001054</c:v>
                </c:pt>
                <c:pt idx="21">
                  <c:v>0.39153850000000001</c:v>
                </c:pt>
                <c:pt idx="22">
                  <c:v>0.42430380000000001</c:v>
                </c:pt>
                <c:pt idx="23">
                  <c:v>0.39498860000000002</c:v>
                </c:pt>
                <c:pt idx="24">
                  <c:v>0.32544380000000001</c:v>
                </c:pt>
                <c:pt idx="25">
                  <c:v>0.29118139999999998</c:v>
                </c:pt>
                <c:pt idx="26">
                  <c:v>0.47638770000000003</c:v>
                </c:pt>
                <c:pt idx="27">
                  <c:v>0.42671009999999998</c:v>
                </c:pt>
                <c:pt idx="28">
                  <c:v>0.50787130000000003</c:v>
                </c:pt>
                <c:pt idx="29">
                  <c:v>0.48587180000000002</c:v>
                </c:pt>
                <c:pt idx="30">
                  <c:v>0.4768076</c:v>
                </c:pt>
                <c:pt idx="31">
                  <c:v>0.40461540000000001</c:v>
                </c:pt>
                <c:pt idx="32">
                  <c:v>0.4491463</c:v>
                </c:pt>
                <c:pt idx="33">
                  <c:v>0.33213769999999998</c:v>
                </c:pt>
                <c:pt idx="34">
                  <c:v>0.40045770000000003</c:v>
                </c:pt>
                <c:pt idx="35">
                  <c:v>0.3520971</c:v>
                </c:pt>
                <c:pt idx="36">
                  <c:v>0.35736200000000001</c:v>
                </c:pt>
                <c:pt idx="37">
                  <c:v>0.35881999999999997</c:v>
                </c:pt>
                <c:pt idx="38">
                  <c:v>0.32016460000000002</c:v>
                </c:pt>
                <c:pt idx="39">
                  <c:v>0.34979840000000001</c:v>
                </c:pt>
                <c:pt idx="40">
                  <c:v>0.36626920000000002</c:v>
                </c:pt>
                <c:pt idx="41">
                  <c:v>0.36050159999999998</c:v>
                </c:pt>
                <c:pt idx="42">
                  <c:v>0.36517620000000001</c:v>
                </c:pt>
                <c:pt idx="43">
                  <c:v>0.41937869999999999</c:v>
                </c:pt>
                <c:pt idx="44">
                  <c:v>0.38640279999999999</c:v>
                </c:pt>
                <c:pt idx="45">
                  <c:v>0.39640649999999999</c:v>
                </c:pt>
                <c:pt idx="46">
                  <c:v>0.45377440000000002</c:v>
                </c:pt>
                <c:pt idx="47">
                  <c:v>0.34482760000000001</c:v>
                </c:pt>
                <c:pt idx="48">
                  <c:v>0.28401729999999997</c:v>
                </c:pt>
                <c:pt idx="49">
                  <c:v>0.37046200000000001</c:v>
                </c:pt>
                <c:pt idx="50">
                  <c:v>0.45625369999999998</c:v>
                </c:pt>
                <c:pt idx="51">
                  <c:v>0.4616846</c:v>
                </c:pt>
                <c:pt idx="52">
                  <c:v>0.35583759999999998</c:v>
                </c:pt>
                <c:pt idx="53">
                  <c:v>0.41282799999999997</c:v>
                </c:pt>
                <c:pt idx="54">
                  <c:v>0.43045729999999999</c:v>
                </c:pt>
                <c:pt idx="55">
                  <c:v>0.47907430000000001</c:v>
                </c:pt>
                <c:pt idx="56">
                  <c:v>0.47076459999999998</c:v>
                </c:pt>
                <c:pt idx="57">
                  <c:v>0.47926269999999999</c:v>
                </c:pt>
                <c:pt idx="58">
                  <c:v>0.45368829999999999</c:v>
                </c:pt>
                <c:pt idx="59">
                  <c:v>0.464891</c:v>
                </c:pt>
                <c:pt idx="60">
                  <c:v>0.41271819999999998</c:v>
                </c:pt>
                <c:pt idx="61">
                  <c:v>0.47491860000000002</c:v>
                </c:pt>
                <c:pt idx="62">
                  <c:v>0.41307110000000002</c:v>
                </c:pt>
                <c:pt idx="63">
                  <c:v>0.44761440000000002</c:v>
                </c:pt>
                <c:pt idx="64">
                  <c:v>0.43350250000000001</c:v>
                </c:pt>
                <c:pt idx="65">
                  <c:v>0.44834309999999999</c:v>
                </c:pt>
                <c:pt idx="66">
                  <c:v>0.3703979</c:v>
                </c:pt>
                <c:pt idx="67">
                  <c:v>0.38276759999999999</c:v>
                </c:pt>
                <c:pt idx="68">
                  <c:v>0.4536946</c:v>
                </c:pt>
                <c:pt idx="69">
                  <c:v>0.43079099999999998</c:v>
                </c:pt>
                <c:pt idx="70">
                  <c:v>0.38036049999999999</c:v>
                </c:pt>
                <c:pt idx="71">
                  <c:v>0.32808559999999998</c:v>
                </c:pt>
                <c:pt idx="72">
                  <c:v>0.23378579999999999</c:v>
                </c:pt>
                <c:pt idx="73">
                  <c:v>0.35597190000000001</c:v>
                </c:pt>
                <c:pt idx="74">
                  <c:v>0.35818480000000003</c:v>
                </c:pt>
                <c:pt idx="75">
                  <c:v>0.30591629999999997</c:v>
                </c:pt>
                <c:pt idx="76">
                  <c:v>0.30454550000000002</c:v>
                </c:pt>
                <c:pt idx="77">
                  <c:v>0.2991761</c:v>
                </c:pt>
                <c:pt idx="78">
                  <c:v>0.38907360000000002</c:v>
                </c:pt>
                <c:pt idx="79">
                  <c:v>0.39455469999999998</c:v>
                </c:pt>
                <c:pt idx="80">
                  <c:v>0.47765859999999999</c:v>
                </c:pt>
                <c:pt idx="81">
                  <c:v>0.47789910000000002</c:v>
                </c:pt>
                <c:pt idx="82">
                  <c:v>0.3945148</c:v>
                </c:pt>
                <c:pt idx="83">
                  <c:v>0.39193080000000002</c:v>
                </c:pt>
                <c:pt idx="84">
                  <c:v>0.21142050000000001</c:v>
                </c:pt>
                <c:pt idx="85">
                  <c:v>5.30348E-2</c:v>
                </c:pt>
                <c:pt idx="86">
                  <c:v>3.6861999999999999E-2</c:v>
                </c:pt>
                <c:pt idx="87">
                  <c:v>8.7269799999999995E-2</c:v>
                </c:pt>
                <c:pt idx="88">
                  <c:v>5.29974E-2</c:v>
                </c:pt>
                <c:pt idx="89">
                  <c:v>0.1204152</c:v>
                </c:pt>
                <c:pt idx="90">
                  <c:v>0.14665710000000001</c:v>
                </c:pt>
                <c:pt idx="91">
                  <c:v>0.15259259999999999</c:v>
                </c:pt>
                <c:pt idx="92">
                  <c:v>0.16637930000000001</c:v>
                </c:pt>
                <c:pt idx="93">
                  <c:v>0.15024119999999999</c:v>
                </c:pt>
                <c:pt idx="94">
                  <c:v>0.16309009999999999</c:v>
                </c:pt>
                <c:pt idx="95">
                  <c:v>0.18429319999999999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65-4E8D-A4BF-3E22A1CB5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7210080"/>
        <c:axId val="-1847211712"/>
      </c:lineChart>
      <c:catAx>
        <c:axId val="-184721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1712"/>
        <c:crosses val="autoZero"/>
        <c:auto val="1"/>
        <c:lblAlgn val="ctr"/>
        <c:lblOffset val="100"/>
        <c:noMultiLvlLbl val="0"/>
      </c:catAx>
      <c:valAx>
        <c:axId val="-1847211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4.1.1.'!$G$6</c:f>
              <c:strCache>
                <c:ptCount val="1"/>
                <c:pt idx="0">
                  <c:v>round4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4.1.1.'!$F$7:$F$14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4.1.1.'!$G$7:$G$14</c:f>
              <c:numCache>
                <c:formatCode>General</c:formatCode>
                <c:ptCount val="8"/>
                <c:pt idx="0">
                  <c:v>0.35365049999999998</c:v>
                </c:pt>
                <c:pt idx="1">
                  <c:v>0.28785480000000002</c:v>
                </c:pt>
                <c:pt idx="2">
                  <c:v>0.3072898</c:v>
                </c:pt>
                <c:pt idx="3">
                  <c:v>0.35759819999999998</c:v>
                </c:pt>
                <c:pt idx="4">
                  <c:v>0.35769590000000001</c:v>
                </c:pt>
                <c:pt idx="5">
                  <c:v>0.32054700000000003</c:v>
                </c:pt>
                <c:pt idx="6">
                  <c:v>0.32357200000000003</c:v>
                </c:pt>
                <c:pt idx="7">
                  <c:v>0.29022429999999999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2F-4CEA-8BBA-0E9DE047D465}"/>
            </c:ext>
          </c:extLst>
        </c:ser>
        <c:ser>
          <c:idx val="1"/>
          <c:order val="1"/>
          <c:tx>
            <c:strRef>
              <c:f>'Fig. 4.1.1.'!$H$6</c:f>
              <c:strCache>
                <c:ptCount val="1"/>
                <c:pt idx="0">
                  <c:v>round5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4.1.1.'!$F$7:$F$14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4.1.1.'!$H$7:$H$14</c:f>
              <c:numCache>
                <c:formatCode>General</c:formatCode>
                <c:ptCount val="8"/>
                <c:pt idx="0">
                  <c:v>0.23790910000000001</c:v>
                </c:pt>
                <c:pt idx="1">
                  <c:v>0.1733857</c:v>
                </c:pt>
                <c:pt idx="2">
                  <c:v>0.17379620000000001</c:v>
                </c:pt>
                <c:pt idx="3">
                  <c:v>0.209785</c:v>
                </c:pt>
                <c:pt idx="4">
                  <c:v>0.2107416</c:v>
                </c:pt>
                <c:pt idx="5">
                  <c:v>0.18851580000000001</c:v>
                </c:pt>
                <c:pt idx="6">
                  <c:v>0.1870899</c:v>
                </c:pt>
                <c:pt idx="7">
                  <c:v>0.17468610000000001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2F-4CEA-8BBA-0E9DE047D465}"/>
            </c:ext>
          </c:extLst>
        </c:ser>
        <c:ser>
          <c:idx val="2"/>
          <c:order val="2"/>
          <c:tx>
            <c:strRef>
              <c:f>'Fig. 4.1.1.'!$I$6</c:f>
              <c:strCache>
                <c:ptCount val="1"/>
                <c:pt idx="0">
                  <c:v>roundr2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4.1.1.'!$F$7:$F$14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4.1.1.'!$I$7:$I$14</c:f>
              <c:numCache>
                <c:formatCode>General</c:formatCode>
                <c:ptCount val="8"/>
                <c:pt idx="0">
                  <c:v>0.68</c:v>
                </c:pt>
                <c:pt idx="1">
                  <c:v>0.6380053</c:v>
                </c:pt>
                <c:pt idx="2">
                  <c:v>0.64959330000000004</c:v>
                </c:pt>
                <c:pt idx="3">
                  <c:v>0.67510009999999998</c:v>
                </c:pt>
                <c:pt idx="4">
                  <c:v>0.67036399999999996</c:v>
                </c:pt>
                <c:pt idx="5">
                  <c:v>0.64806520000000001</c:v>
                </c:pt>
                <c:pt idx="6">
                  <c:v>0.64518759999999997</c:v>
                </c:pt>
                <c:pt idx="7">
                  <c:v>0.63441329999999996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2F-4CEA-8BBA-0E9DE047D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53104"/>
        <c:axId val="-1684955824"/>
      </c:lineChart>
      <c:catAx>
        <c:axId val="-16849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5824"/>
        <c:crosses val="autoZero"/>
        <c:auto val="1"/>
        <c:lblAlgn val="ctr"/>
        <c:lblOffset val="100"/>
        <c:noMultiLvlLbl val="0"/>
      </c:catAx>
      <c:valAx>
        <c:axId val="-168495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75853018372707E-2"/>
          <c:y val="5.0925925925925923E-2"/>
          <c:w val="0.89376859142607179"/>
          <c:h val="0.62859871682706336"/>
        </c:manualLayout>
      </c:layout>
      <c:lineChart>
        <c:grouping val="standard"/>
        <c:varyColors val="0"/>
        <c:ser>
          <c:idx val="0"/>
          <c:order val="0"/>
          <c:tx>
            <c:strRef>
              <c:f>'Fig. 4.1.2.'!$I$4</c:f>
              <c:strCache>
                <c:ptCount val="1"/>
                <c:pt idx="0">
                  <c:v>industry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4.1.2.'!$I$5:$I$12</c:f>
              <c:numCache>
                <c:formatCode>General</c:formatCode>
                <c:ptCount val="8"/>
                <c:pt idx="0">
                  <c:v>0.2459915</c:v>
                </c:pt>
                <c:pt idx="1">
                  <c:v>0.17856659999999999</c:v>
                </c:pt>
                <c:pt idx="2">
                  <c:v>0.1924177</c:v>
                </c:pt>
                <c:pt idx="3">
                  <c:v>0.25976149999999998</c:v>
                </c:pt>
                <c:pt idx="4">
                  <c:v>0.23586550000000001</c:v>
                </c:pt>
                <c:pt idx="5">
                  <c:v>0.2581541</c:v>
                </c:pt>
                <c:pt idx="6">
                  <c:v>0.26415090000000002</c:v>
                </c:pt>
                <c:pt idx="7">
                  <c:v>0.2195994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14-45A2-999B-4D6BCAF8E959}"/>
            </c:ext>
          </c:extLst>
        </c:ser>
        <c:ser>
          <c:idx val="1"/>
          <c:order val="1"/>
          <c:tx>
            <c:strRef>
              <c:f>'Fig. 4.1.2.'!$J$4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4.1.2.'!$J$5:$J$12</c:f>
              <c:numCache>
                <c:formatCode>General</c:formatCode>
                <c:ptCount val="8"/>
                <c:pt idx="0">
                  <c:v>0.29793579999999997</c:v>
                </c:pt>
                <c:pt idx="1">
                  <c:v>0.22798099999999999</c:v>
                </c:pt>
                <c:pt idx="2">
                  <c:v>0.20290420000000001</c:v>
                </c:pt>
                <c:pt idx="3">
                  <c:v>0.2660672</c:v>
                </c:pt>
                <c:pt idx="4">
                  <c:v>0.22163540000000001</c:v>
                </c:pt>
                <c:pt idx="5">
                  <c:v>0.15696280000000001</c:v>
                </c:pt>
                <c:pt idx="6">
                  <c:v>0.14204749999999999</c:v>
                </c:pt>
                <c:pt idx="7">
                  <c:v>0.1245093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14-45A2-999B-4D6BCAF8E959}"/>
            </c:ext>
          </c:extLst>
        </c:ser>
        <c:ser>
          <c:idx val="2"/>
          <c:order val="2"/>
          <c:tx>
            <c:strRef>
              <c:f>'Fig. 4.1.2.'!$K$4</c:f>
              <c:strCache>
                <c:ptCount val="1"/>
                <c:pt idx="0">
                  <c:v>IT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4.1.2.'!$K$5:$K$12</c:f>
              <c:numCache>
                <c:formatCode>General</c:formatCode>
                <c:ptCount val="8"/>
                <c:pt idx="0">
                  <c:v>0.59872610000000004</c:v>
                </c:pt>
                <c:pt idx="1">
                  <c:v>0.53364270000000003</c:v>
                </c:pt>
                <c:pt idx="2">
                  <c:v>0.55731229999999998</c:v>
                </c:pt>
                <c:pt idx="3">
                  <c:v>0.48717949999999999</c:v>
                </c:pt>
                <c:pt idx="4">
                  <c:v>0.58210649999999997</c:v>
                </c:pt>
                <c:pt idx="5">
                  <c:v>0.53862889999999997</c:v>
                </c:pt>
                <c:pt idx="6">
                  <c:v>0.56539649999999997</c:v>
                </c:pt>
                <c:pt idx="7">
                  <c:v>0.44645800000000002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14-45A2-999B-4D6BCAF8E959}"/>
            </c:ext>
          </c:extLst>
        </c:ser>
        <c:ser>
          <c:idx val="3"/>
          <c:order val="3"/>
          <c:tx>
            <c:strRef>
              <c:f>'Fig. 4.1.2.'!$L$4</c:f>
              <c:strCache>
                <c:ptCount val="1"/>
                <c:pt idx="0">
                  <c:v>real estate &amp; services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4.1.2.'!$L$5:$L$12</c:f>
              <c:numCache>
                <c:formatCode>General</c:formatCode>
                <c:ptCount val="8"/>
                <c:pt idx="0">
                  <c:v>0.2958306</c:v>
                </c:pt>
                <c:pt idx="1">
                  <c:v>0.35617280000000001</c:v>
                </c:pt>
                <c:pt idx="2">
                  <c:v>0.53095029999999999</c:v>
                </c:pt>
                <c:pt idx="3">
                  <c:v>0.49413489999999999</c:v>
                </c:pt>
                <c:pt idx="4">
                  <c:v>0.49380360000000001</c:v>
                </c:pt>
                <c:pt idx="5">
                  <c:v>0.5171867</c:v>
                </c:pt>
                <c:pt idx="6">
                  <c:v>0.584893</c:v>
                </c:pt>
                <c:pt idx="7">
                  <c:v>0.57571620000000001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14-45A2-999B-4D6BCAF8E959}"/>
            </c:ext>
          </c:extLst>
        </c:ser>
        <c:ser>
          <c:idx val="4"/>
          <c:order val="4"/>
          <c:tx>
            <c:strRef>
              <c:f>'Fig. 4.1.2.'!$M$4</c:f>
              <c:strCache>
                <c:ptCount val="1"/>
                <c:pt idx="0">
                  <c:v>engeneering, rd, financial services</c:v>
                </c:pt>
              </c:strCache>
            </c:strRef>
          </c:tx>
          <c:spPr>
            <a:ln w="28575" cap="rnd">
              <a:solidFill>
                <a:srgbClr val="B8AAA2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4.1.2.'!$M$5:$M$12</c:f>
              <c:numCache>
                <c:formatCode>General</c:formatCode>
                <c:ptCount val="8"/>
                <c:pt idx="0">
                  <c:v>0.75699950000000005</c:v>
                </c:pt>
                <c:pt idx="1">
                  <c:v>0.7141286</c:v>
                </c:pt>
                <c:pt idx="2">
                  <c:v>0.72804049999999998</c:v>
                </c:pt>
                <c:pt idx="3">
                  <c:v>0.71591769999999999</c:v>
                </c:pt>
                <c:pt idx="4">
                  <c:v>0.78728070000000006</c:v>
                </c:pt>
                <c:pt idx="5">
                  <c:v>0.67881840000000004</c:v>
                </c:pt>
                <c:pt idx="6">
                  <c:v>0.71640780000000004</c:v>
                </c:pt>
                <c:pt idx="7">
                  <c:v>0.73732249999999999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714-45A2-999B-4D6BCAF8E959}"/>
            </c:ext>
          </c:extLst>
        </c:ser>
        <c:ser>
          <c:idx val="5"/>
          <c:order val="5"/>
          <c:tx>
            <c:strRef>
              <c:f>'Fig. 4.1.2.'!$N$4</c:f>
              <c:strCache>
                <c:ptCount val="1"/>
                <c:pt idx="0">
                  <c:v>other services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4.1.2.'!$H$5:$H$12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4.1.2.'!$N$5:$N$12</c:f>
              <c:numCache>
                <c:formatCode>General</c:formatCode>
                <c:ptCount val="8"/>
                <c:pt idx="0">
                  <c:v>0.36635220000000002</c:v>
                </c:pt>
                <c:pt idx="1">
                  <c:v>0.38175680000000001</c:v>
                </c:pt>
                <c:pt idx="2">
                  <c:v>0.41140019999999999</c:v>
                </c:pt>
                <c:pt idx="3">
                  <c:v>0.43039440000000001</c:v>
                </c:pt>
                <c:pt idx="4">
                  <c:v>0.46689459999999999</c:v>
                </c:pt>
                <c:pt idx="5">
                  <c:v>0.45233269999999998</c:v>
                </c:pt>
                <c:pt idx="6">
                  <c:v>0.46626020000000001</c:v>
                </c:pt>
                <c:pt idx="7">
                  <c:v>0.44438529999999998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714-45A2-999B-4D6BCAF8E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47664"/>
        <c:axId val="-1684958000"/>
      </c:lineChart>
      <c:catAx>
        <c:axId val="-16849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8000"/>
        <c:crosses val="autoZero"/>
        <c:auto val="1"/>
        <c:lblAlgn val="ctr"/>
        <c:lblOffset val="100"/>
        <c:noMultiLvlLbl val="0"/>
      </c:catAx>
      <c:valAx>
        <c:axId val="-168495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7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593613298337718E-3"/>
          <c:y val="0.78182706328375617"/>
          <c:w val="0.98417016622922138"/>
          <c:h val="0.21817293671624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4.1.3.'!$H$5</c:f>
              <c:strCache>
                <c:ptCount val="1"/>
                <c:pt idx="0">
                  <c:v>round4, cr2=0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4.1.3.'!$G$6:$G$13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4.1.3.'!$H$6:$H$13</c:f>
              <c:numCache>
                <c:formatCode>General</c:formatCode>
                <c:ptCount val="8"/>
                <c:pt idx="0">
                  <c:v>0.30315690000000001</c:v>
                </c:pt>
                <c:pt idx="1">
                  <c:v>0.23504430000000001</c:v>
                </c:pt>
                <c:pt idx="2">
                  <c:v>0.2421671</c:v>
                </c:pt>
                <c:pt idx="3">
                  <c:v>0.29116379999999997</c:v>
                </c:pt>
                <c:pt idx="4">
                  <c:v>0.26736939999999998</c:v>
                </c:pt>
                <c:pt idx="5">
                  <c:v>0.26157019999999997</c:v>
                </c:pt>
                <c:pt idx="6">
                  <c:v>0.28847220000000001</c:v>
                </c:pt>
                <c:pt idx="7">
                  <c:v>0.26961819999999997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CD-4719-8CBC-90EF49440831}"/>
            </c:ext>
          </c:extLst>
        </c:ser>
        <c:ser>
          <c:idx val="1"/>
          <c:order val="1"/>
          <c:tx>
            <c:strRef>
              <c:f>'Fig. 4.1.3.'!$I$5</c:f>
              <c:strCache>
                <c:ptCount val="1"/>
                <c:pt idx="0">
                  <c:v>round4, cr2=1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4.1.3.'!$G$6:$G$13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4.1.3.'!$I$6:$I$13</c:f>
              <c:numCache>
                <c:formatCode>General</c:formatCode>
                <c:ptCount val="8"/>
                <c:pt idx="0">
                  <c:v>0.46048630000000002</c:v>
                </c:pt>
                <c:pt idx="1">
                  <c:v>0.443498</c:v>
                </c:pt>
                <c:pt idx="2">
                  <c:v>0.36736550000000001</c:v>
                </c:pt>
                <c:pt idx="3">
                  <c:v>0.36528349999999998</c:v>
                </c:pt>
                <c:pt idx="4">
                  <c:v>0.35615930000000001</c:v>
                </c:pt>
                <c:pt idx="5">
                  <c:v>0.3163938</c:v>
                </c:pt>
                <c:pt idx="6">
                  <c:v>0.32181320000000002</c:v>
                </c:pt>
                <c:pt idx="7">
                  <c:v>0.31818180000000001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CD-4719-8CBC-90EF49440831}"/>
            </c:ext>
          </c:extLst>
        </c:ser>
        <c:ser>
          <c:idx val="2"/>
          <c:order val="2"/>
          <c:tx>
            <c:strRef>
              <c:f>'Fig. 4.1.3.'!$J$5</c:f>
              <c:strCache>
                <c:ptCount val="1"/>
                <c:pt idx="0">
                  <c:v>round5, cr2=0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val>
            <c:numRef>
              <c:f>'Fig. 4.1.3.'!$J$6:$J$13</c:f>
              <c:numCache>
                <c:formatCode>General</c:formatCode>
                <c:ptCount val="8"/>
                <c:pt idx="0">
                  <c:v>0.20055709999999999</c:v>
                </c:pt>
                <c:pt idx="1">
                  <c:v>0.13191169999999999</c:v>
                </c:pt>
                <c:pt idx="2">
                  <c:v>0.12771979999999999</c:v>
                </c:pt>
                <c:pt idx="3">
                  <c:v>0.16961209999999999</c:v>
                </c:pt>
                <c:pt idx="4">
                  <c:v>0.15684400000000001</c:v>
                </c:pt>
                <c:pt idx="5">
                  <c:v>0.15102119999999999</c:v>
                </c:pt>
                <c:pt idx="6">
                  <c:v>0.1822907</c:v>
                </c:pt>
                <c:pt idx="7">
                  <c:v>0.15323439999999999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CD-4719-8CBC-90EF49440831}"/>
            </c:ext>
          </c:extLst>
        </c:ser>
        <c:ser>
          <c:idx val="3"/>
          <c:order val="3"/>
          <c:tx>
            <c:strRef>
              <c:f>'Fig. 4.1.3.'!$K$5</c:f>
              <c:strCache>
                <c:ptCount val="1"/>
                <c:pt idx="0">
                  <c:v>round5, cr2=1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val>
            <c:numRef>
              <c:f>'Fig. 4.1.3.'!$K$6:$K$13</c:f>
              <c:numCache>
                <c:formatCode>General</c:formatCode>
                <c:ptCount val="8"/>
                <c:pt idx="0">
                  <c:v>0.33738600000000002</c:v>
                </c:pt>
                <c:pt idx="1">
                  <c:v>0.30550820000000001</c:v>
                </c:pt>
                <c:pt idx="2">
                  <c:v>0.2114859</c:v>
                </c:pt>
                <c:pt idx="3">
                  <c:v>0.21741669999999999</c:v>
                </c:pt>
                <c:pt idx="4">
                  <c:v>0.2113882</c:v>
                </c:pt>
                <c:pt idx="5">
                  <c:v>0.1952113</c:v>
                </c:pt>
                <c:pt idx="6">
                  <c:v>0.1870774</c:v>
                </c:pt>
                <c:pt idx="7">
                  <c:v>0.20021649999999999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5CD-4719-8CBC-90EF49440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4945488"/>
        <c:axId val="-1684957456"/>
      </c:lineChart>
      <c:catAx>
        <c:axId val="-168494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57456"/>
        <c:crosses val="autoZero"/>
        <c:auto val="1"/>
        <c:lblAlgn val="ctr"/>
        <c:lblOffset val="100"/>
        <c:noMultiLvlLbl val="0"/>
      </c:catAx>
      <c:valAx>
        <c:axId val="-1684957456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494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4.1.4.'!$H$5</c:f>
              <c:strCache>
                <c:ptCount val="1"/>
                <c:pt idx="0">
                  <c:v>cr2=0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4.1.4.'!$G$6:$G$13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4.1.4.'!$H$6:$H$13</c:f>
              <c:numCache>
                <c:formatCode>General</c:formatCode>
                <c:ptCount val="8"/>
                <c:pt idx="0">
                  <c:v>0.65075590000000005</c:v>
                </c:pt>
                <c:pt idx="1">
                  <c:v>0.60595489999999996</c:v>
                </c:pt>
                <c:pt idx="2">
                  <c:v>0.61175849999999998</c:v>
                </c:pt>
                <c:pt idx="3">
                  <c:v>0.64545759999999996</c:v>
                </c:pt>
                <c:pt idx="4">
                  <c:v>0.63284819999999997</c:v>
                </c:pt>
                <c:pt idx="5">
                  <c:v>0.61209519999999995</c:v>
                </c:pt>
                <c:pt idx="6">
                  <c:v>0.6289555</c:v>
                </c:pt>
                <c:pt idx="7">
                  <c:v>0.63012800000000002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27A-4D73-9943-08EDDFCFB8E2}"/>
            </c:ext>
          </c:extLst>
        </c:ser>
        <c:ser>
          <c:idx val="1"/>
          <c:order val="1"/>
          <c:tx>
            <c:strRef>
              <c:f>'Fig. 4.1.4.'!$I$5</c:f>
              <c:strCache>
                <c:ptCount val="1"/>
                <c:pt idx="0">
                  <c:v>cr2=1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4.1.4.'!$G$6:$G$13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4.1.4.'!$I$6:$I$13</c:f>
              <c:numCache>
                <c:formatCode>General</c:formatCode>
                <c:ptCount val="8"/>
                <c:pt idx="0">
                  <c:v>0.74102290000000004</c:v>
                </c:pt>
                <c:pt idx="1">
                  <c:v>0.7232558</c:v>
                </c:pt>
                <c:pt idx="2">
                  <c:v>0.68256790000000001</c:v>
                </c:pt>
                <c:pt idx="3">
                  <c:v>0.69406489999999998</c:v>
                </c:pt>
                <c:pt idx="4">
                  <c:v>0.68819929999999996</c:v>
                </c:pt>
                <c:pt idx="5">
                  <c:v>0.65252339999999998</c:v>
                </c:pt>
                <c:pt idx="6">
                  <c:v>0.66237009999999996</c:v>
                </c:pt>
                <c:pt idx="7">
                  <c:v>0.6549239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27A-4D73-9943-08EDDFCFB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5405984"/>
        <c:axId val="-1685406528"/>
      </c:lineChart>
      <c:catAx>
        <c:axId val="-168540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6528"/>
        <c:crosses val="autoZero"/>
        <c:auto val="1"/>
        <c:lblAlgn val="ctr"/>
        <c:lblOffset val="100"/>
        <c:noMultiLvlLbl val="0"/>
      </c:catAx>
      <c:valAx>
        <c:axId val="-168540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4.1.5.'!$I$4</c:f>
              <c:strCache>
                <c:ptCount val="1"/>
                <c:pt idx="0">
                  <c:v>round4, 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4.1.5.'!$H$5:$H$12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4.1.5.'!$I$5:$I$12</c:f>
              <c:numCache>
                <c:formatCode>General</c:formatCode>
                <c:ptCount val="8"/>
                <c:pt idx="0">
                  <c:v>0.3102068</c:v>
                </c:pt>
                <c:pt idx="1">
                  <c:v>0.26809559999999999</c:v>
                </c:pt>
                <c:pt idx="2">
                  <c:v>0.28556999999999999</c:v>
                </c:pt>
                <c:pt idx="3">
                  <c:v>0.33082980000000001</c:v>
                </c:pt>
                <c:pt idx="4">
                  <c:v>0.3210827</c:v>
                </c:pt>
                <c:pt idx="5">
                  <c:v>0.29874869999999998</c:v>
                </c:pt>
                <c:pt idx="6">
                  <c:v>0.30174659999999998</c:v>
                </c:pt>
                <c:pt idx="7">
                  <c:v>0.28388980000000003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BB-421E-B940-C28F069E7501}"/>
            </c:ext>
          </c:extLst>
        </c:ser>
        <c:ser>
          <c:idx val="1"/>
          <c:order val="1"/>
          <c:tx>
            <c:strRef>
              <c:f>'Fig. 4.1.5.'!$J$4</c:f>
              <c:strCache>
                <c:ptCount val="1"/>
                <c:pt idx="0">
                  <c:v>round4, 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4.1.5.'!$H$5:$H$12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4.1.5.'!$J$5:$J$12</c:f>
              <c:numCache>
                <c:formatCode>General</c:formatCode>
                <c:ptCount val="8"/>
                <c:pt idx="0">
                  <c:v>0.45448529999999998</c:v>
                </c:pt>
                <c:pt idx="1">
                  <c:v>0.32095600000000002</c:v>
                </c:pt>
                <c:pt idx="2">
                  <c:v>0.33300770000000002</c:v>
                </c:pt>
                <c:pt idx="3">
                  <c:v>0.40197759999999999</c:v>
                </c:pt>
                <c:pt idx="4">
                  <c:v>0.40491890000000003</c:v>
                </c:pt>
                <c:pt idx="5">
                  <c:v>0.34887980000000002</c:v>
                </c:pt>
                <c:pt idx="6">
                  <c:v>0.3578152</c:v>
                </c:pt>
                <c:pt idx="7">
                  <c:v>0.33867140000000001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BB-421E-B940-C28F069E7501}"/>
            </c:ext>
          </c:extLst>
        </c:ser>
        <c:ser>
          <c:idx val="2"/>
          <c:order val="2"/>
          <c:tx>
            <c:strRef>
              <c:f>'Fig. 4.1.5.'!$K$4</c:f>
              <c:strCache>
                <c:ptCount val="1"/>
                <c:pt idx="0">
                  <c:v>round5, eu=0</c:v>
                </c:pt>
              </c:strCache>
            </c:strRef>
          </c:tx>
          <c:spPr>
            <a:ln w="28575" cap="rnd">
              <a:solidFill>
                <a:srgbClr val="6DC7A9"/>
              </a:solidFill>
              <a:round/>
            </a:ln>
            <a:effectLst/>
          </c:spPr>
          <c:marker>
            <c:symbol val="none"/>
          </c:marker>
          <c:cat>
            <c:numRef>
              <c:f>'Fig. 4.1.5.'!$H$5:$H$12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4.1.5.'!$K$5:$K$12</c:f>
              <c:numCache>
                <c:formatCode>General</c:formatCode>
                <c:ptCount val="8"/>
                <c:pt idx="0">
                  <c:v>0.19651199999999999</c:v>
                </c:pt>
                <c:pt idx="1">
                  <c:v>0.16364390000000001</c:v>
                </c:pt>
                <c:pt idx="2">
                  <c:v>0.1636157</c:v>
                </c:pt>
                <c:pt idx="3">
                  <c:v>0.20438319999999999</c:v>
                </c:pt>
                <c:pt idx="4">
                  <c:v>0.19379109999999999</c:v>
                </c:pt>
                <c:pt idx="5">
                  <c:v>0.18173529999999999</c:v>
                </c:pt>
                <c:pt idx="6">
                  <c:v>0.18319769999999999</c:v>
                </c:pt>
                <c:pt idx="7">
                  <c:v>0.1710351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CBB-421E-B940-C28F069E7501}"/>
            </c:ext>
          </c:extLst>
        </c:ser>
        <c:ser>
          <c:idx val="3"/>
          <c:order val="3"/>
          <c:tx>
            <c:strRef>
              <c:f>'Fig. 4.1.5.'!$L$4</c:f>
              <c:strCache>
                <c:ptCount val="1"/>
                <c:pt idx="0">
                  <c:v>round5, eu=1</c:v>
                </c:pt>
              </c:strCache>
            </c:strRef>
          </c:tx>
          <c:spPr>
            <a:ln w="28575" cap="rnd">
              <a:solidFill>
                <a:srgbClr val="E75118"/>
              </a:solidFill>
              <a:round/>
            </a:ln>
            <a:effectLst/>
          </c:spPr>
          <c:marker>
            <c:symbol val="none"/>
          </c:marker>
          <c:cat>
            <c:numRef>
              <c:f>'Fig. 4.1.5.'!$H$5:$H$12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4.1.5.'!$L$5:$L$12</c:f>
              <c:numCache>
                <c:formatCode>General</c:formatCode>
                <c:ptCount val="8"/>
                <c:pt idx="0">
                  <c:v>0.33348030000000001</c:v>
                </c:pt>
                <c:pt idx="1">
                  <c:v>0.18971099999999999</c:v>
                </c:pt>
                <c:pt idx="2">
                  <c:v>0.18498619999999999</c:v>
                </c:pt>
                <c:pt idx="3">
                  <c:v>0.2207644</c:v>
                </c:pt>
                <c:pt idx="4">
                  <c:v>0.2329793</c:v>
                </c:pt>
                <c:pt idx="5">
                  <c:v>0.1973287</c:v>
                </c:pt>
                <c:pt idx="6">
                  <c:v>0.19321279999999999</c:v>
                </c:pt>
                <c:pt idx="7">
                  <c:v>0.20106760000000001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BB-421E-B940-C28F069E7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5411424"/>
        <c:axId val="-1685408160"/>
      </c:lineChart>
      <c:catAx>
        <c:axId val="-16854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8160"/>
        <c:crosses val="autoZero"/>
        <c:auto val="1"/>
        <c:lblAlgn val="ctr"/>
        <c:lblOffset val="100"/>
        <c:noMultiLvlLbl val="0"/>
      </c:catAx>
      <c:valAx>
        <c:axId val="-1685408160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 w="9525"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1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4.2.1.'!$D$3</c:f>
              <c:strCache>
                <c:ptCount val="1"/>
                <c:pt idx="0">
                  <c:v>exp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4.2.1.'!$C$4:$C$12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'Fig. 4.2.1.'!$D$4:$D$12</c:f>
              <c:numCache>
                <c:formatCode>General</c:formatCode>
                <c:ptCount val="9"/>
                <c:pt idx="0">
                  <c:v>30.1</c:v>
                </c:pt>
                <c:pt idx="1">
                  <c:v>17.600000000000001</c:v>
                </c:pt>
                <c:pt idx="2">
                  <c:v>12.5</c:v>
                </c:pt>
                <c:pt idx="3">
                  <c:v>9.6999999999999993</c:v>
                </c:pt>
                <c:pt idx="4">
                  <c:v>7.9</c:v>
                </c:pt>
                <c:pt idx="5">
                  <c:v>6.7</c:v>
                </c:pt>
                <c:pt idx="6">
                  <c:v>5.8</c:v>
                </c:pt>
                <c:pt idx="7">
                  <c:v>5.0999999999999996</c:v>
                </c:pt>
                <c:pt idx="8">
                  <c:v>4.5999999999999996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79-434D-8041-4678940E7C13}"/>
            </c:ext>
          </c:extLst>
        </c:ser>
        <c:ser>
          <c:idx val="1"/>
          <c:order val="1"/>
          <c:tx>
            <c:strRef>
              <c:f>'Fig. 4.2.1.'!$E$3</c:f>
              <c:strCache>
                <c:ptCount val="1"/>
                <c:pt idx="0">
                  <c:v>obs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4.2.1.'!$C$4:$C$12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'Fig. 4.2.1.'!$E$4:$E$12</c:f>
              <c:numCache>
                <c:formatCode>####.0</c:formatCode>
                <c:ptCount val="9"/>
                <c:pt idx="0">
                  <c:v>32.906885392416193</c:v>
                </c:pt>
                <c:pt idx="1">
                  <c:v>19.825144331605919</c:v>
                </c:pt>
                <c:pt idx="2">
                  <c:v>11.302191822290133</c:v>
                </c:pt>
                <c:pt idx="3">
                  <c:v>8.5964697318062893</c:v>
                </c:pt>
                <c:pt idx="4">
                  <c:v>6.692950274968827</c:v>
                </c:pt>
                <c:pt idx="5">
                  <c:v>5.6226260063570779</c:v>
                </c:pt>
                <c:pt idx="6">
                  <c:v>5.4244178084660124</c:v>
                </c:pt>
                <c:pt idx="7">
                  <c:v>4.5991509481559429</c:v>
                </c:pt>
                <c:pt idx="8">
                  <c:v>5.0301636839336039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79-434D-8041-4678940E7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5400544"/>
        <c:axId val="-1685403264"/>
      </c:lineChart>
      <c:catAx>
        <c:axId val="-168540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3264"/>
        <c:crosses val="autoZero"/>
        <c:auto val="1"/>
        <c:lblAlgn val="ctr"/>
        <c:lblOffset val="100"/>
        <c:noMultiLvlLbl val="0"/>
      </c:catAx>
      <c:valAx>
        <c:axId val="-168540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4.2.2.'!$M$3:$T$3</c:f>
              <c:numCache>
                <c:formatCode>0</c:formatCode>
                <c:ptCount val="8"/>
                <c:pt idx="0" formatCode="General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4.2.2.'!$M$15:$T$15</c:f>
              <c:numCache>
                <c:formatCode>0.00000</c:formatCode>
                <c:ptCount val="8"/>
                <c:pt idx="0">
                  <c:v>0.2778344274792911</c:v>
                </c:pt>
                <c:pt idx="1">
                  <c:v>0.44649248847202588</c:v>
                </c:pt>
                <c:pt idx="2">
                  <c:v>0.85438589242435803</c:v>
                </c:pt>
                <c:pt idx="3">
                  <c:v>2.1029162724691104</c:v>
                </c:pt>
                <c:pt idx="4">
                  <c:v>3.7590182974421529</c:v>
                </c:pt>
                <c:pt idx="5">
                  <c:v>4.430500307338785</c:v>
                </c:pt>
                <c:pt idx="6">
                  <c:v>6.8774298260418467</c:v>
                </c:pt>
                <c:pt idx="7">
                  <c:v>3.7690948129858026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822-478D-BA8A-9D65D07C7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5410336"/>
        <c:axId val="-1685407616"/>
      </c:lineChart>
      <c:catAx>
        <c:axId val="-168541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7616"/>
        <c:crosses val="autoZero"/>
        <c:auto val="1"/>
        <c:lblAlgn val="ctr"/>
        <c:lblOffset val="100"/>
        <c:noMultiLvlLbl val="0"/>
      </c:catAx>
      <c:valAx>
        <c:axId val="-168540761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36964129483809E-2"/>
          <c:y val="4.6049181316756067E-2"/>
          <c:w val="0.87990748031496058"/>
          <c:h val="0.740944842178544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53B7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53B7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BA-494C-8663-CCF7E359927A}"/>
              </c:ext>
            </c:extLst>
          </c:dPt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BA-494C-8663-CCF7E359927A}"/>
              </c:ext>
            </c:extLst>
          </c:dPt>
          <c:dPt>
            <c:idx val="2"/>
            <c:invertIfNegative val="0"/>
            <c:bubble3D val="0"/>
            <c:spPr>
              <a:solidFill>
                <a:srgbClr val="2F9AF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BA-494C-8663-CCF7E359927A}"/>
              </c:ext>
            </c:extLst>
          </c:dPt>
          <c:dPt>
            <c:idx val="3"/>
            <c:invertIfNegative val="0"/>
            <c:bubble3D val="0"/>
            <c:spPr>
              <a:solidFill>
                <a:srgbClr val="E7511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BA-494C-8663-CCF7E359927A}"/>
              </c:ext>
            </c:extLst>
          </c:dPt>
          <c:dPt>
            <c:idx val="4"/>
            <c:invertIfNegative val="0"/>
            <c:bubble3D val="0"/>
            <c:spPr>
              <a:solidFill>
                <a:srgbClr val="B8AAA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0BA-494C-8663-CCF7E359927A}"/>
              </c:ext>
            </c:extLst>
          </c:dPt>
          <c:dPt>
            <c:idx val="5"/>
            <c:invertIfNegative val="0"/>
            <c:bubble3D val="0"/>
            <c:spPr>
              <a:solidFill>
                <a:srgbClr val="6DC7A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0BA-494C-8663-CCF7E359927A}"/>
              </c:ext>
            </c:extLst>
          </c:dPt>
          <c:cat>
            <c:strRef>
              <c:f>'Fig. 4.2.3.'!$M$4:$R$4</c:f>
              <c:strCache>
                <c:ptCount val="6"/>
                <c:pt idx="0">
                  <c:v>industry</c:v>
                </c:pt>
                <c:pt idx="1">
                  <c:v>construction</c:v>
                </c:pt>
                <c:pt idx="2">
                  <c:v>IT</c:v>
                </c:pt>
                <c:pt idx="3">
                  <c:v>real estate &amp; services</c:v>
                </c:pt>
                <c:pt idx="4">
                  <c:v>engeneering, RD, financial services</c:v>
                </c:pt>
                <c:pt idx="5">
                  <c:v>other services</c:v>
                </c:pt>
              </c:strCache>
            </c:strRef>
          </c:cat>
          <c:val>
            <c:numRef>
              <c:f>'Fig. 4.2.3.'!$M$16:$R$16</c:f>
              <c:numCache>
                <c:formatCode>0.00000</c:formatCode>
                <c:ptCount val="6"/>
                <c:pt idx="0">
                  <c:v>2.1205525287558187</c:v>
                </c:pt>
                <c:pt idx="1">
                  <c:v>1.2236835951317941</c:v>
                </c:pt>
                <c:pt idx="2">
                  <c:v>10.886434251348057</c:v>
                </c:pt>
                <c:pt idx="3">
                  <c:v>6.8319178688597644</c:v>
                </c:pt>
                <c:pt idx="4">
                  <c:v>3.3586781931545513</c:v>
                </c:pt>
                <c:pt idx="5">
                  <c:v>6.054517593479865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0BA-494C-8663-CCF7E3599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5404896"/>
        <c:axId val="-1685413056"/>
      </c:barChart>
      <c:catAx>
        <c:axId val="-168540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13056"/>
        <c:crosses val="autoZero"/>
        <c:auto val="1"/>
        <c:lblAlgn val="ctr"/>
        <c:lblOffset val="100"/>
        <c:noMultiLvlLbl val="0"/>
      </c:catAx>
      <c:valAx>
        <c:axId val="-168541305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53B7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D0F-479C-90A0-821374C5A9A0}"/>
              </c:ext>
            </c:extLst>
          </c:dPt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D0F-479C-90A0-821374C5A9A0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4.2.4.'!$J$4:$K$4</c:f>
              <c:strCache>
                <c:ptCount val="2"/>
                <c:pt idx="0">
                  <c:v>non EU funded tenders</c:v>
                </c:pt>
                <c:pt idx="1">
                  <c:v>EU funded tenders</c:v>
                </c:pt>
              </c:strCache>
            </c:strRef>
          </c:cat>
          <c:val>
            <c:numRef>
              <c:f>'Fig. 4.2.4.'!$J$17:$K$17</c:f>
              <c:numCache>
                <c:formatCode>0.0000</c:formatCode>
                <c:ptCount val="2"/>
                <c:pt idx="0">
                  <c:v>1.5473111111111111</c:v>
                </c:pt>
                <c:pt idx="1">
                  <c:v>3.3006999999999977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D0F-479C-90A0-821374C5A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5407072"/>
        <c:axId val="-1685404352"/>
      </c:barChart>
      <c:catAx>
        <c:axId val="-168540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4352"/>
        <c:crosses val="autoZero"/>
        <c:auto val="1"/>
        <c:lblAlgn val="ctr"/>
        <c:lblOffset val="100"/>
        <c:noMultiLvlLbl val="0"/>
      </c:catAx>
      <c:valAx>
        <c:axId val="-168540435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53B7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76-4A1E-B145-43D24B571C28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4.2.5.'!$J$4:$K$4</c:f>
              <c:strCache>
                <c:ptCount val="2"/>
                <c:pt idx="0">
                  <c:v>ici=0.301</c:v>
                </c:pt>
                <c:pt idx="1">
                  <c:v>ici=1</c:v>
                </c:pt>
              </c:strCache>
            </c:strRef>
          </c:cat>
          <c:val>
            <c:numRef>
              <c:f>'Fig. 4.2.5.'!$J$17:$K$17</c:f>
              <c:numCache>
                <c:formatCode>0.0000</c:formatCode>
                <c:ptCount val="2"/>
                <c:pt idx="0">
                  <c:v>2.1621111111111091</c:v>
                </c:pt>
                <c:pt idx="1">
                  <c:v>0.59026666666666783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F76-4A1E-B145-43D24B571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5401632"/>
        <c:axId val="-1685403808"/>
      </c:barChart>
      <c:catAx>
        <c:axId val="-168540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3808"/>
        <c:crosses val="autoZero"/>
        <c:auto val="1"/>
        <c:lblAlgn val="ctr"/>
        <c:lblOffset val="100"/>
        <c:noMultiLvlLbl val="0"/>
      </c:catAx>
      <c:valAx>
        <c:axId val="-1685403808"/>
        <c:scaling>
          <c:orientation val="minMax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5401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08092738407699"/>
          <c:y val="6.0185185185185203E-2"/>
          <c:w val="0.81780796150481205"/>
          <c:h val="0.70336468358121895"/>
        </c:manualLayout>
      </c:layout>
      <c:lineChart>
        <c:grouping val="standard"/>
        <c:varyColors val="0"/>
        <c:ser>
          <c:idx val="1"/>
          <c:order val="0"/>
          <c:tx>
            <c:strRef>
              <c:f>'Fig. 1.5.'!$C$3</c:f>
              <c:strCache>
                <c:ptCount val="1"/>
                <c:pt idx="0">
                  <c:v>Ratio of EU-funded contracts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1.5.'!$B$4:$B$11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1.5.'!$C$4:$C$11</c:f>
              <c:numCache>
                <c:formatCode>0%</c:formatCode>
                <c:ptCount val="8"/>
                <c:pt idx="0">
                  <c:v>0.29738579999999998</c:v>
                </c:pt>
                <c:pt idx="1">
                  <c:v>0.3693438</c:v>
                </c:pt>
                <c:pt idx="2">
                  <c:v>0.41666110000000001</c:v>
                </c:pt>
                <c:pt idx="3">
                  <c:v>0.3757665</c:v>
                </c:pt>
                <c:pt idx="4">
                  <c:v>0.42865619999999999</c:v>
                </c:pt>
                <c:pt idx="5">
                  <c:v>0.41282059999999998</c:v>
                </c:pt>
                <c:pt idx="6">
                  <c:v>0.37107489999999999</c:v>
                </c:pt>
                <c:pt idx="7">
                  <c:v>0.1209615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CE-4E23-9628-3539B6813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47215520"/>
        <c:axId val="-1847214976"/>
      </c:lineChart>
      <c:catAx>
        <c:axId val="-1847215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4976"/>
        <c:crosses val="autoZero"/>
        <c:auto val="1"/>
        <c:lblAlgn val="ctr"/>
        <c:lblOffset val="100"/>
        <c:noMultiLvlLbl val="0"/>
      </c:catAx>
      <c:valAx>
        <c:axId val="-18472149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ED7D31">
                <a:lumMod val="75000"/>
              </a:srgb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53B7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EA-4916-AFD0-DF7F66393A87}"/>
              </c:ext>
            </c:extLst>
          </c:dPt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EA-4916-AFD0-DF7F66393A87}"/>
              </c:ext>
            </c:extLst>
          </c:dPt>
          <c:dPt>
            <c:idx val="2"/>
            <c:invertIfNegative val="0"/>
            <c:bubble3D val="0"/>
            <c:spPr>
              <a:solidFill>
                <a:srgbClr val="2F9AF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EA-4916-AFD0-DF7F66393A87}"/>
              </c:ext>
            </c:extLst>
          </c:dPt>
          <c:dPt>
            <c:idx val="3"/>
            <c:invertIfNegative val="0"/>
            <c:bubble3D val="0"/>
            <c:spPr>
              <a:solidFill>
                <a:srgbClr val="E7511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EA-4916-AFD0-DF7F66393A87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4.2.6.'!$J$4:$M$4</c:f>
              <c:strCache>
                <c:ptCount val="4"/>
                <c:pt idx="0">
                  <c:v>round4=0</c:v>
                </c:pt>
                <c:pt idx="1">
                  <c:v>round4=1</c:v>
                </c:pt>
                <c:pt idx="2">
                  <c:v>round5=0</c:v>
                </c:pt>
                <c:pt idx="3">
                  <c:v>round5=1</c:v>
                </c:pt>
              </c:strCache>
            </c:strRef>
          </c:cat>
          <c:val>
            <c:numRef>
              <c:f>'Fig. 4.2.6.'!$J$17:$M$17</c:f>
              <c:numCache>
                <c:formatCode>0.0000</c:formatCode>
                <c:ptCount val="4"/>
                <c:pt idx="0">
                  <c:v>1.2061666666666657</c:v>
                </c:pt>
                <c:pt idx="1">
                  <c:v>2.0809777777777727</c:v>
                </c:pt>
                <c:pt idx="2">
                  <c:v>1.5533666666666637</c:v>
                </c:pt>
                <c:pt idx="3">
                  <c:v>5.6924999999999955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DEA-4916-AFD0-DF7F66393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2931696"/>
        <c:axId val="-1682936048"/>
      </c:barChart>
      <c:catAx>
        <c:axId val="-168293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6048"/>
        <c:crosses val="autoZero"/>
        <c:auto val="1"/>
        <c:lblAlgn val="ctr"/>
        <c:lblOffset val="100"/>
        <c:noMultiLvlLbl val="0"/>
      </c:catAx>
      <c:valAx>
        <c:axId val="-16829360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1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53B73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E22-4B82-9FFC-3773C1EBF7F1}"/>
              </c:ext>
            </c:extLst>
          </c:dPt>
          <c:dPt>
            <c:idx val="2"/>
            <c:invertIfNegative val="0"/>
            <c:bubble3D val="0"/>
            <c:spPr>
              <a:solidFill>
                <a:srgbClr val="2F9AF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22-4B82-9FFC-3773C1EBF7F1}"/>
              </c:ext>
            </c:extLst>
          </c:dPt>
          <c:dPt>
            <c:idx val="3"/>
            <c:invertIfNegative val="0"/>
            <c:bubble3D val="0"/>
            <c:spPr>
              <a:solidFill>
                <a:srgbClr val="E7511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E22-4B82-9FFC-3773C1EBF7F1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'Fig. 4.2.7.'!$J$4:$M$4</c:f>
              <c:strCache>
                <c:ptCount val="4"/>
                <c:pt idx="0">
                  <c:v>only one bidder, rounded</c:v>
                </c:pt>
                <c:pt idx="1">
                  <c:v>only one bidder, not rounded</c:v>
                </c:pt>
                <c:pt idx="2">
                  <c:v>at least 12 bidders, rounded</c:v>
                </c:pt>
                <c:pt idx="3">
                  <c:v>at least 12 bidders, non rounded</c:v>
                </c:pt>
              </c:strCache>
            </c:strRef>
          </c:cat>
          <c:val>
            <c:numRef>
              <c:f>'Fig. 4.2.7.'!$J$17:$M$17</c:f>
              <c:numCache>
                <c:formatCode>0.0000</c:formatCode>
                <c:ptCount val="4"/>
                <c:pt idx="0">
                  <c:v>1.7585888888888892</c:v>
                </c:pt>
                <c:pt idx="1">
                  <c:v>0.41337777777777762</c:v>
                </c:pt>
                <c:pt idx="2">
                  <c:v>0.54211111111111066</c:v>
                </c:pt>
                <c:pt idx="3">
                  <c:v>1.6488888888888935E-2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E22-4B82-9FFC-3773C1EBF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2934960"/>
        <c:axId val="-1682947472"/>
      </c:barChart>
      <c:catAx>
        <c:axId val="-168293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7472"/>
        <c:crosses val="autoZero"/>
        <c:auto val="1"/>
        <c:lblAlgn val="ctr"/>
        <c:lblOffset val="100"/>
        <c:noMultiLvlLbl val="0"/>
      </c:catAx>
      <c:valAx>
        <c:axId val="-168294747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4.2.8.'!$N$3</c:f>
              <c:strCache>
                <c:ptCount val="1"/>
                <c:pt idx="0">
                  <c:v>non EU funded tenders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4.2.8.'!$P$21:$W$21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4.2.8.'!$P$17:$W$17</c:f>
              <c:numCache>
                <c:formatCode>0.0000</c:formatCode>
                <c:ptCount val="8"/>
                <c:pt idx="0">
                  <c:v>0.55807777777777834</c:v>
                </c:pt>
                <c:pt idx="1">
                  <c:v>0.35274444444444408</c:v>
                </c:pt>
                <c:pt idx="2">
                  <c:v>1.5383777777777772</c:v>
                </c:pt>
                <c:pt idx="3">
                  <c:v>1.9624888888888874</c:v>
                </c:pt>
                <c:pt idx="4">
                  <c:v>2.0984444444444432</c:v>
                </c:pt>
                <c:pt idx="5">
                  <c:v>3.580377777777775</c:v>
                </c:pt>
                <c:pt idx="6">
                  <c:v>5.6961777777777787</c:v>
                </c:pt>
                <c:pt idx="7">
                  <c:v>4.00193333333333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91-439E-8E84-B6EE9B4DEC1C}"/>
            </c:ext>
          </c:extLst>
        </c:ser>
        <c:ser>
          <c:idx val="1"/>
          <c:order val="1"/>
          <c:tx>
            <c:strRef>
              <c:f>'Fig. 4.2.8.'!$N$20</c:f>
              <c:strCache>
                <c:ptCount val="1"/>
                <c:pt idx="0">
                  <c:v>EU funded tenders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val>
            <c:numRef>
              <c:f>'Fig. 4.2.8.'!$P$34:$W$34</c:f>
              <c:numCache>
                <c:formatCode>0.0000</c:formatCode>
                <c:ptCount val="8"/>
                <c:pt idx="0">
                  <c:v>0.89696666666666525</c:v>
                </c:pt>
                <c:pt idx="1">
                  <c:v>0.74152222222222197</c:v>
                </c:pt>
                <c:pt idx="2">
                  <c:v>1.376355555555554</c:v>
                </c:pt>
                <c:pt idx="3">
                  <c:v>2.4411999999999976</c:v>
                </c:pt>
                <c:pt idx="4">
                  <c:v>6.7647111111111107</c:v>
                </c:pt>
                <c:pt idx="5">
                  <c:v>6.8376444444444422</c:v>
                </c:pt>
                <c:pt idx="6">
                  <c:v>9.5350888888888861</c:v>
                </c:pt>
                <c:pt idx="7">
                  <c:v>5.4618222222222208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91-439E-8E84-B6EE9B4DE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33872"/>
        <c:axId val="-1682943664"/>
      </c:lineChart>
      <c:catAx>
        <c:axId val="-16829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3664"/>
        <c:crosses val="autoZero"/>
        <c:auto val="1"/>
        <c:lblAlgn val="ctr"/>
        <c:lblOffset val="100"/>
        <c:noMultiLvlLbl val="0"/>
      </c:catAx>
      <c:valAx>
        <c:axId val="-16829436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448753280839898"/>
          <c:y val="0.8810334645669291"/>
          <c:w val="0.670668416447944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4.3.2.'!$H$6:$H$13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4.3.2.'!$I$6:$I$13</c:f>
              <c:numCache>
                <c:formatCode>0.0</c:formatCode>
                <c:ptCount val="8"/>
                <c:pt idx="0">
                  <c:v>64.176406017950541</c:v>
                </c:pt>
                <c:pt idx="1">
                  <c:v>66.227041813208288</c:v>
                </c:pt>
                <c:pt idx="2">
                  <c:v>71.385272439209203</c:v>
                </c:pt>
                <c:pt idx="3">
                  <c:v>70.960620949939468</c:v>
                </c:pt>
                <c:pt idx="4">
                  <c:v>73.466827503015679</c:v>
                </c:pt>
                <c:pt idx="5">
                  <c:v>80.166364608020828</c:v>
                </c:pt>
                <c:pt idx="6">
                  <c:v>80.798624379059987</c:v>
                </c:pt>
                <c:pt idx="7">
                  <c:v>82.561269301600788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FC-4717-9AED-5F08A80CAE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50736"/>
        <c:axId val="-1682932240"/>
      </c:lineChart>
      <c:catAx>
        <c:axId val="-168295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2240"/>
        <c:crosses val="autoZero"/>
        <c:auto val="1"/>
        <c:lblAlgn val="ctr"/>
        <c:lblOffset val="100"/>
        <c:noMultiLvlLbl val="0"/>
      </c:catAx>
      <c:valAx>
        <c:axId val="-168293224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0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4.3.3.'!$H$5:$H$12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4.3.3.'!$I$5:$I$12</c:f>
              <c:numCache>
                <c:formatCode>General</c:formatCode>
                <c:ptCount val="8"/>
                <c:pt idx="0">
                  <c:v>8.6956520000000008</c:v>
                </c:pt>
                <c:pt idx="1">
                  <c:v>9.2353489999999994</c:v>
                </c:pt>
                <c:pt idx="2">
                  <c:v>4.8943370000000002</c:v>
                </c:pt>
                <c:pt idx="3">
                  <c:v>2.5384699999999998</c:v>
                </c:pt>
                <c:pt idx="4">
                  <c:v>1.42517</c:v>
                </c:pt>
                <c:pt idx="5">
                  <c:v>1.1235949999999999</c:v>
                </c:pt>
                <c:pt idx="6">
                  <c:v>1.319253</c:v>
                </c:pt>
                <c:pt idx="7">
                  <c:v>1.7994410000000001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169-4477-8752-34AE65D1C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34416"/>
        <c:axId val="-1682955088"/>
      </c:lineChart>
      <c:catAx>
        <c:axId val="-1682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5088"/>
        <c:crosses val="autoZero"/>
        <c:auto val="1"/>
        <c:lblAlgn val="ctr"/>
        <c:lblOffset val="100"/>
        <c:noMultiLvlLbl val="0"/>
      </c:catAx>
      <c:valAx>
        <c:axId val="-1682955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4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4.3.4.'!$I$5</c:f>
              <c:strCache>
                <c:ptCount val="1"/>
                <c:pt idx="0">
                  <c:v>non EU funded tenders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4.3.4.'!$H$6:$H$13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4.3.4.'!$I$6:$I$13</c:f>
              <c:numCache>
                <c:formatCode>General</c:formatCode>
                <c:ptCount val="8"/>
                <c:pt idx="0">
                  <c:v>7.8263189999999998</c:v>
                </c:pt>
                <c:pt idx="1">
                  <c:v>11.11111</c:v>
                </c:pt>
                <c:pt idx="2">
                  <c:v>6.5281549999999999</c:v>
                </c:pt>
                <c:pt idx="3">
                  <c:v>4.7448290000000002</c:v>
                </c:pt>
                <c:pt idx="4">
                  <c:v>3.246753</c:v>
                </c:pt>
                <c:pt idx="5">
                  <c:v>2.5630109999999999</c:v>
                </c:pt>
                <c:pt idx="6">
                  <c:v>2.0736129999999999</c:v>
                </c:pt>
                <c:pt idx="7">
                  <c:v>1.946966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2CD-4693-A0C5-4AF5E63A397C}"/>
            </c:ext>
          </c:extLst>
        </c:ser>
        <c:ser>
          <c:idx val="1"/>
          <c:order val="1"/>
          <c:tx>
            <c:strRef>
              <c:f>'Fig. 4.3.4.'!$J$5</c:f>
              <c:strCache>
                <c:ptCount val="1"/>
                <c:pt idx="0">
                  <c:v>EU funded tenders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4.3.4.'!$H$6:$H$13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4.3.4.'!$J$6:$J$13</c:f>
              <c:numCache>
                <c:formatCode>General</c:formatCode>
                <c:ptCount val="8"/>
                <c:pt idx="0">
                  <c:v>10.83699</c:v>
                </c:pt>
                <c:pt idx="1">
                  <c:v>6.576238</c:v>
                </c:pt>
                <c:pt idx="2">
                  <c:v>3.7735850000000002</c:v>
                </c:pt>
                <c:pt idx="3">
                  <c:v>1.6</c:v>
                </c:pt>
                <c:pt idx="4">
                  <c:v>0.75002230000000003</c:v>
                </c:pt>
                <c:pt idx="5">
                  <c:v>0.56232090000000001</c:v>
                </c:pt>
                <c:pt idx="6">
                  <c:v>0.82304529999999998</c:v>
                </c:pt>
                <c:pt idx="7">
                  <c:v>1.3357829999999999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CD-4693-A0C5-4AF5E63A3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31152"/>
        <c:axId val="-1682937680"/>
      </c:lineChart>
      <c:catAx>
        <c:axId val="-168293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7680"/>
        <c:crosses val="autoZero"/>
        <c:auto val="1"/>
        <c:lblAlgn val="ctr"/>
        <c:lblOffset val="100"/>
        <c:noMultiLvlLbl val="0"/>
      </c:catAx>
      <c:valAx>
        <c:axId val="-168293768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7066841644794406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4.3.5.'!$I$5</c:f>
              <c:strCache>
                <c:ptCount val="1"/>
                <c:pt idx="0">
                  <c:v>2-3 bidders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4.3.5.'!$H$6:$H$13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4.3.5.'!$I$6:$I$13</c:f>
              <c:numCache>
                <c:formatCode>General</c:formatCode>
                <c:ptCount val="8"/>
                <c:pt idx="0">
                  <c:v>12.43333</c:v>
                </c:pt>
                <c:pt idx="1">
                  <c:v>10.74502</c:v>
                </c:pt>
                <c:pt idx="2">
                  <c:v>4.1666670000000003</c:v>
                </c:pt>
                <c:pt idx="3">
                  <c:v>2.7777780000000001</c:v>
                </c:pt>
                <c:pt idx="4">
                  <c:v>1.4308380000000001</c:v>
                </c:pt>
                <c:pt idx="5">
                  <c:v>1.306648</c:v>
                </c:pt>
                <c:pt idx="6">
                  <c:v>1.4358839999999999</c:v>
                </c:pt>
                <c:pt idx="7">
                  <c:v>2.202626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26-407D-8D3A-B68CCE94D363}"/>
            </c:ext>
          </c:extLst>
        </c:ser>
        <c:ser>
          <c:idx val="1"/>
          <c:order val="1"/>
          <c:tx>
            <c:strRef>
              <c:f>'Fig. 4.3.5.'!$J$5</c:f>
              <c:strCache>
                <c:ptCount val="1"/>
                <c:pt idx="0">
                  <c:v>more than 4 bidders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4.3.5.'!$H$6:$H$13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4.3.5.'!$J$6:$J$13</c:f>
              <c:numCache>
                <c:formatCode>General</c:formatCode>
                <c:ptCount val="8"/>
                <c:pt idx="0">
                  <c:v>7.6592250000000002</c:v>
                </c:pt>
                <c:pt idx="1">
                  <c:v>17.320350000000001</c:v>
                </c:pt>
                <c:pt idx="2">
                  <c:v>18.628990000000002</c:v>
                </c:pt>
                <c:pt idx="3">
                  <c:v>10.860900000000001</c:v>
                </c:pt>
                <c:pt idx="4">
                  <c:v>9.1481490000000001</c:v>
                </c:pt>
                <c:pt idx="5">
                  <c:v>8.9673700000000007</c:v>
                </c:pt>
                <c:pt idx="6">
                  <c:v>3.8556180000000002</c:v>
                </c:pt>
                <c:pt idx="7">
                  <c:v>6.4735469999999999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26-407D-8D3A-B68CCE94D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28432"/>
        <c:axId val="-1682933328"/>
      </c:lineChart>
      <c:catAx>
        <c:axId val="-168292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3328"/>
        <c:crosses val="autoZero"/>
        <c:auto val="1"/>
        <c:lblAlgn val="ctr"/>
        <c:lblOffset val="100"/>
        <c:noMultiLvlLbl val="0"/>
      </c:catAx>
      <c:valAx>
        <c:axId val="-1682933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2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4.3.6.'!$I$5</c:f>
              <c:strCache>
                <c:ptCount val="1"/>
                <c:pt idx="0">
                  <c:v>tenders without competition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4.3.6.'!$H$6:$H$13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4.3.6.'!$I$6:$I$13</c:f>
              <c:numCache>
                <c:formatCode>General</c:formatCode>
                <c:ptCount val="8"/>
                <c:pt idx="0">
                  <c:v>10.173030000000001</c:v>
                </c:pt>
                <c:pt idx="1">
                  <c:v>12.439730000000001</c:v>
                </c:pt>
                <c:pt idx="2">
                  <c:v>6.2721400000000003</c:v>
                </c:pt>
                <c:pt idx="3">
                  <c:v>3.579059</c:v>
                </c:pt>
                <c:pt idx="4">
                  <c:v>1.9276869999999999</c:v>
                </c:pt>
                <c:pt idx="5">
                  <c:v>1.8720950000000001</c:v>
                </c:pt>
                <c:pt idx="6">
                  <c:v>1.910828</c:v>
                </c:pt>
                <c:pt idx="7">
                  <c:v>2.3067030000000002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06C-4A84-B13E-9C797CB0B8D1}"/>
            </c:ext>
          </c:extLst>
        </c:ser>
        <c:ser>
          <c:idx val="1"/>
          <c:order val="1"/>
          <c:tx>
            <c:strRef>
              <c:f>'Fig. 4.3.6.'!$J$5</c:f>
              <c:strCache>
                <c:ptCount val="1"/>
                <c:pt idx="0">
                  <c:v>tenders with competition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4.3.6.'!$H$6:$H$13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4.3.6.'!$J$6:$J$13</c:f>
              <c:numCache>
                <c:formatCode>General</c:formatCode>
                <c:ptCount val="8"/>
                <c:pt idx="0">
                  <c:v>6.3829789999999997</c:v>
                </c:pt>
                <c:pt idx="1">
                  <c:v>3.307083</c:v>
                </c:pt>
                <c:pt idx="2">
                  <c:v>2.1886839999999999</c:v>
                </c:pt>
                <c:pt idx="3">
                  <c:v>0.91524870000000003</c:v>
                </c:pt>
                <c:pt idx="4">
                  <c:v>0.35698360000000001</c:v>
                </c:pt>
                <c:pt idx="5">
                  <c:v>0.23855999999999999</c:v>
                </c:pt>
                <c:pt idx="6">
                  <c:v>0.44302069999999999</c:v>
                </c:pt>
                <c:pt idx="7">
                  <c:v>0.43759409999999999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6C-4A84-B13E-9C797CB0B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42576"/>
        <c:axId val="-1682930064"/>
      </c:lineChart>
      <c:catAx>
        <c:axId val="-168294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0064"/>
        <c:crosses val="autoZero"/>
        <c:auto val="1"/>
        <c:lblAlgn val="ctr"/>
        <c:lblOffset val="100"/>
        <c:noMultiLvlLbl val="0"/>
      </c:catAx>
      <c:valAx>
        <c:axId val="-16829300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931977252843413E-2"/>
          <c:y val="0.87640393798797589"/>
          <c:w val="0.76769138232720913"/>
          <c:h val="0.100817611296521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1204977526196234"/>
        </c:manualLayout>
      </c:layout>
      <c:lineChart>
        <c:grouping val="standard"/>
        <c:varyColors val="0"/>
        <c:ser>
          <c:idx val="0"/>
          <c:order val="0"/>
          <c:tx>
            <c:strRef>
              <c:f>'Fig. 4.3.7.'!$I$5</c:f>
              <c:strCache>
                <c:ptCount val="1"/>
                <c:pt idx="0">
                  <c:v>tenders without announcement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4.3.7.'!$H$6:$H$13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4.3.7.'!$I$6:$I$13</c:f>
              <c:numCache>
                <c:formatCode>General</c:formatCode>
                <c:ptCount val="8"/>
                <c:pt idx="0">
                  <c:v>0.39176939999999999</c:v>
                </c:pt>
                <c:pt idx="1">
                  <c:v>3.2100080000000002</c:v>
                </c:pt>
                <c:pt idx="2">
                  <c:v>3.1746029999999998</c:v>
                </c:pt>
                <c:pt idx="3">
                  <c:v>1.6393439999999999</c:v>
                </c:pt>
                <c:pt idx="4">
                  <c:v>0.84033610000000003</c:v>
                </c:pt>
                <c:pt idx="5">
                  <c:v>0.6172839</c:v>
                </c:pt>
                <c:pt idx="6">
                  <c:v>0.82581099999999996</c:v>
                </c:pt>
                <c:pt idx="7">
                  <c:v>1.3865229999999999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93-435B-9D63-62B3F9628F71}"/>
            </c:ext>
          </c:extLst>
        </c:ser>
        <c:ser>
          <c:idx val="1"/>
          <c:order val="1"/>
          <c:tx>
            <c:strRef>
              <c:f>'Fig. 4.3.7.'!$J$5</c:f>
              <c:strCache>
                <c:ptCount val="1"/>
                <c:pt idx="0">
                  <c:v>tender with announcement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4.3.7.'!$H$6:$H$13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4.3.7.'!$J$6:$J$13</c:f>
              <c:numCache>
                <c:formatCode>General</c:formatCode>
                <c:ptCount val="8"/>
                <c:pt idx="0">
                  <c:v>11.79552</c:v>
                </c:pt>
                <c:pt idx="1">
                  <c:v>11.111050000000001</c:v>
                </c:pt>
                <c:pt idx="2">
                  <c:v>9.9033929999999994</c:v>
                </c:pt>
                <c:pt idx="3">
                  <c:v>5.969347</c:v>
                </c:pt>
                <c:pt idx="4">
                  <c:v>5.0261189999999996</c:v>
                </c:pt>
                <c:pt idx="5">
                  <c:v>5.4809530000000004</c:v>
                </c:pt>
                <c:pt idx="6">
                  <c:v>4.7572739999999998</c:v>
                </c:pt>
                <c:pt idx="7">
                  <c:v>3.4506559999999999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493-435B-9D63-62B3F9628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30608"/>
        <c:axId val="-1682929520"/>
      </c:lineChart>
      <c:catAx>
        <c:axId val="-168293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29520"/>
        <c:crosses val="autoZero"/>
        <c:auto val="1"/>
        <c:lblAlgn val="ctr"/>
        <c:lblOffset val="100"/>
        <c:noMultiLvlLbl val="0"/>
      </c:catAx>
      <c:valAx>
        <c:axId val="-1682929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487532808398962E-2"/>
          <c:y val="0.86313718143539842"/>
          <c:w val="0.78435804899387573"/>
          <c:h val="0.1031879790569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4.3.8.'!$I$5</c:f>
              <c:strCache>
                <c:ptCount val="1"/>
                <c:pt idx="0">
                  <c:v>round4=0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4.3.8.'!$H$6:$H$13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4.3.8.'!$I$6:$I$13</c:f>
              <c:numCache>
                <c:formatCode>General</c:formatCode>
                <c:ptCount val="8"/>
                <c:pt idx="0">
                  <c:v>15.664149999999999</c:v>
                </c:pt>
                <c:pt idx="1">
                  <c:v>12.30763</c:v>
                </c:pt>
                <c:pt idx="2">
                  <c:v>7.7744819999999999</c:v>
                </c:pt>
                <c:pt idx="3">
                  <c:v>5.2664809999999997</c:v>
                </c:pt>
                <c:pt idx="4">
                  <c:v>3.116142</c:v>
                </c:pt>
                <c:pt idx="5">
                  <c:v>2.8439869999999998</c:v>
                </c:pt>
                <c:pt idx="6">
                  <c:v>3.1210870000000002</c:v>
                </c:pt>
                <c:pt idx="7">
                  <c:v>4.8747610000000003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A1-4260-9F89-737ABB278183}"/>
            </c:ext>
          </c:extLst>
        </c:ser>
        <c:ser>
          <c:idx val="1"/>
          <c:order val="1"/>
          <c:tx>
            <c:strRef>
              <c:f>'Fig. 4.3.8.'!$J$5</c:f>
              <c:strCache>
                <c:ptCount val="1"/>
                <c:pt idx="0">
                  <c:v>round4=1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4.3.8.'!$H$6:$H$13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4.3.8.'!$J$6:$J$13</c:f>
              <c:numCache>
                <c:formatCode>General</c:formatCode>
                <c:ptCount val="8"/>
                <c:pt idx="0">
                  <c:v>0.35256409999999999</c:v>
                </c:pt>
                <c:pt idx="1">
                  <c:v>2.1449720000000001</c:v>
                </c:pt>
                <c:pt idx="2">
                  <c:v>1.5625</c:v>
                </c:pt>
                <c:pt idx="3">
                  <c:v>0.52377119999999999</c:v>
                </c:pt>
                <c:pt idx="4">
                  <c:v>0.36144579999999998</c:v>
                </c:pt>
                <c:pt idx="5">
                  <c:v>9.3416700000000005E-2</c:v>
                </c:pt>
                <c:pt idx="6">
                  <c:v>9.5718800000000007E-2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1-4260-9F89-737ABB278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58352"/>
        <c:axId val="-1682948016"/>
      </c:lineChart>
      <c:catAx>
        <c:axId val="-168295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8016"/>
        <c:crosses val="autoZero"/>
        <c:auto val="1"/>
        <c:lblAlgn val="ctr"/>
        <c:lblOffset val="100"/>
        <c:noMultiLvlLbl val="0"/>
      </c:catAx>
      <c:valAx>
        <c:axId val="-1682948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'Fig. 1.6.'!$C$4</c:f>
              <c:strCache>
                <c:ptCount val="1"/>
                <c:pt idx="0">
                  <c:v>Non-EU funded contracts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1.6.'!$B$5:$B$100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1.6.'!$C$5:$C$100</c:f>
              <c:numCache>
                <c:formatCode>General</c:formatCode>
                <c:ptCount val="96"/>
                <c:pt idx="0">
                  <c:v>357</c:v>
                </c:pt>
                <c:pt idx="1">
                  <c:v>511</c:v>
                </c:pt>
                <c:pt idx="2">
                  <c:v>464</c:v>
                </c:pt>
                <c:pt idx="3">
                  <c:v>189</c:v>
                </c:pt>
                <c:pt idx="4">
                  <c:v>525</c:v>
                </c:pt>
                <c:pt idx="5">
                  <c:v>1062</c:v>
                </c:pt>
                <c:pt idx="6">
                  <c:v>1002</c:v>
                </c:pt>
                <c:pt idx="7">
                  <c:v>797</c:v>
                </c:pt>
                <c:pt idx="8">
                  <c:v>1755</c:v>
                </c:pt>
                <c:pt idx="9">
                  <c:v>1099</c:v>
                </c:pt>
                <c:pt idx="10">
                  <c:v>1181</c:v>
                </c:pt>
                <c:pt idx="11">
                  <c:v>1105</c:v>
                </c:pt>
                <c:pt idx="12">
                  <c:v>1313</c:v>
                </c:pt>
                <c:pt idx="13">
                  <c:v>1420</c:v>
                </c:pt>
                <c:pt idx="14">
                  <c:v>1229</c:v>
                </c:pt>
                <c:pt idx="15">
                  <c:v>1071</c:v>
                </c:pt>
                <c:pt idx="16">
                  <c:v>906</c:v>
                </c:pt>
                <c:pt idx="17">
                  <c:v>317</c:v>
                </c:pt>
                <c:pt idx="18">
                  <c:v>1437</c:v>
                </c:pt>
                <c:pt idx="19">
                  <c:v>1070</c:v>
                </c:pt>
                <c:pt idx="20">
                  <c:v>1138</c:v>
                </c:pt>
                <c:pt idx="21">
                  <c:v>1582</c:v>
                </c:pt>
                <c:pt idx="22">
                  <c:v>1137</c:v>
                </c:pt>
                <c:pt idx="23">
                  <c:v>1328</c:v>
                </c:pt>
                <c:pt idx="24">
                  <c:v>1026</c:v>
                </c:pt>
                <c:pt idx="25">
                  <c:v>852</c:v>
                </c:pt>
                <c:pt idx="26">
                  <c:v>632</c:v>
                </c:pt>
                <c:pt idx="27">
                  <c:v>704</c:v>
                </c:pt>
                <c:pt idx="28">
                  <c:v>719</c:v>
                </c:pt>
                <c:pt idx="29">
                  <c:v>746</c:v>
                </c:pt>
                <c:pt idx="30">
                  <c:v>767</c:v>
                </c:pt>
                <c:pt idx="31">
                  <c:v>774</c:v>
                </c:pt>
                <c:pt idx="32">
                  <c:v>742</c:v>
                </c:pt>
                <c:pt idx="33">
                  <c:v>931</c:v>
                </c:pt>
                <c:pt idx="34">
                  <c:v>524</c:v>
                </c:pt>
                <c:pt idx="35">
                  <c:v>587</c:v>
                </c:pt>
                <c:pt idx="36">
                  <c:v>419</c:v>
                </c:pt>
                <c:pt idx="37">
                  <c:v>1065</c:v>
                </c:pt>
                <c:pt idx="38">
                  <c:v>826</c:v>
                </c:pt>
                <c:pt idx="39">
                  <c:v>645</c:v>
                </c:pt>
                <c:pt idx="40">
                  <c:v>744</c:v>
                </c:pt>
                <c:pt idx="41">
                  <c:v>816</c:v>
                </c:pt>
                <c:pt idx="42">
                  <c:v>937</c:v>
                </c:pt>
                <c:pt idx="43">
                  <c:v>785</c:v>
                </c:pt>
                <c:pt idx="44">
                  <c:v>713</c:v>
                </c:pt>
                <c:pt idx="45">
                  <c:v>1075</c:v>
                </c:pt>
                <c:pt idx="46">
                  <c:v>644</c:v>
                </c:pt>
                <c:pt idx="47">
                  <c:v>722</c:v>
                </c:pt>
                <c:pt idx="48">
                  <c:v>1326</c:v>
                </c:pt>
                <c:pt idx="49">
                  <c:v>763</c:v>
                </c:pt>
                <c:pt idx="50">
                  <c:v>926</c:v>
                </c:pt>
                <c:pt idx="51">
                  <c:v>850</c:v>
                </c:pt>
                <c:pt idx="52">
                  <c:v>1269</c:v>
                </c:pt>
                <c:pt idx="53">
                  <c:v>1007</c:v>
                </c:pt>
                <c:pt idx="54">
                  <c:v>1208</c:v>
                </c:pt>
                <c:pt idx="55">
                  <c:v>1058</c:v>
                </c:pt>
                <c:pt idx="56">
                  <c:v>1059</c:v>
                </c:pt>
                <c:pt idx="57">
                  <c:v>1130</c:v>
                </c:pt>
                <c:pt idx="58">
                  <c:v>985</c:v>
                </c:pt>
                <c:pt idx="59">
                  <c:v>884</c:v>
                </c:pt>
                <c:pt idx="60">
                  <c:v>1413</c:v>
                </c:pt>
                <c:pt idx="61">
                  <c:v>806</c:v>
                </c:pt>
                <c:pt idx="62">
                  <c:v>925</c:v>
                </c:pt>
                <c:pt idx="63">
                  <c:v>1123</c:v>
                </c:pt>
                <c:pt idx="64">
                  <c:v>1116</c:v>
                </c:pt>
                <c:pt idx="65">
                  <c:v>1132</c:v>
                </c:pt>
                <c:pt idx="66">
                  <c:v>1693</c:v>
                </c:pt>
                <c:pt idx="67">
                  <c:v>1182</c:v>
                </c:pt>
                <c:pt idx="68">
                  <c:v>1109</c:v>
                </c:pt>
                <c:pt idx="69">
                  <c:v>1209</c:v>
                </c:pt>
                <c:pt idx="70">
                  <c:v>997</c:v>
                </c:pt>
                <c:pt idx="71">
                  <c:v>1067</c:v>
                </c:pt>
                <c:pt idx="72">
                  <c:v>1524</c:v>
                </c:pt>
                <c:pt idx="73">
                  <c:v>825</c:v>
                </c:pt>
                <c:pt idx="74">
                  <c:v>792</c:v>
                </c:pt>
                <c:pt idx="75">
                  <c:v>962</c:v>
                </c:pt>
                <c:pt idx="76">
                  <c:v>1224</c:v>
                </c:pt>
                <c:pt idx="77">
                  <c:v>1361</c:v>
                </c:pt>
                <c:pt idx="78">
                  <c:v>1286</c:v>
                </c:pt>
                <c:pt idx="79">
                  <c:v>1312</c:v>
                </c:pt>
                <c:pt idx="80">
                  <c:v>1169</c:v>
                </c:pt>
                <c:pt idx="81">
                  <c:v>1004</c:v>
                </c:pt>
                <c:pt idx="82">
                  <c:v>1435</c:v>
                </c:pt>
                <c:pt idx="83">
                  <c:v>1477</c:v>
                </c:pt>
                <c:pt idx="84">
                  <c:v>1671</c:v>
                </c:pt>
                <c:pt idx="85">
                  <c:v>1607</c:v>
                </c:pt>
                <c:pt idx="86">
                  <c:v>1019</c:v>
                </c:pt>
                <c:pt idx="87">
                  <c:v>1140</c:v>
                </c:pt>
                <c:pt idx="88">
                  <c:v>1090</c:v>
                </c:pt>
                <c:pt idx="89">
                  <c:v>1271</c:v>
                </c:pt>
                <c:pt idx="90">
                  <c:v>1187</c:v>
                </c:pt>
                <c:pt idx="91">
                  <c:v>1144</c:v>
                </c:pt>
                <c:pt idx="92">
                  <c:v>967</c:v>
                </c:pt>
                <c:pt idx="93">
                  <c:v>1233</c:v>
                </c:pt>
                <c:pt idx="94">
                  <c:v>975</c:v>
                </c:pt>
                <c:pt idx="95">
                  <c:v>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B8-40A1-9473-FD29F3E6C7FE}"/>
            </c:ext>
          </c:extLst>
        </c:ser>
        <c:ser>
          <c:idx val="1"/>
          <c:order val="1"/>
          <c:tx>
            <c:strRef>
              <c:f>'Fig. 1.6.'!$D$4</c:f>
              <c:strCache>
                <c:ptCount val="1"/>
                <c:pt idx="0">
                  <c:v>EU funded contracts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numRef>
              <c:f>'Fig. 1.6.'!$B$5:$B$100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1.6.'!$D$5:$D$100</c:f>
              <c:numCache>
                <c:formatCode>General</c:formatCode>
                <c:ptCount val="96"/>
                <c:pt idx="0">
                  <c:v>63</c:v>
                </c:pt>
                <c:pt idx="1">
                  <c:v>71</c:v>
                </c:pt>
                <c:pt idx="2">
                  <c:v>96</c:v>
                </c:pt>
                <c:pt idx="3">
                  <c:v>57</c:v>
                </c:pt>
                <c:pt idx="4">
                  <c:v>514</c:v>
                </c:pt>
                <c:pt idx="5">
                  <c:v>478</c:v>
                </c:pt>
                <c:pt idx="6">
                  <c:v>382</c:v>
                </c:pt>
                <c:pt idx="7">
                  <c:v>448</c:v>
                </c:pt>
                <c:pt idx="8">
                  <c:v>621</c:v>
                </c:pt>
                <c:pt idx="9">
                  <c:v>467</c:v>
                </c:pt>
                <c:pt idx="10">
                  <c:v>603</c:v>
                </c:pt>
                <c:pt idx="11">
                  <c:v>535</c:v>
                </c:pt>
                <c:pt idx="12">
                  <c:v>460</c:v>
                </c:pt>
                <c:pt idx="13">
                  <c:v>596</c:v>
                </c:pt>
                <c:pt idx="14">
                  <c:v>713</c:v>
                </c:pt>
                <c:pt idx="15">
                  <c:v>614</c:v>
                </c:pt>
                <c:pt idx="16">
                  <c:v>413</c:v>
                </c:pt>
                <c:pt idx="17">
                  <c:v>219</c:v>
                </c:pt>
                <c:pt idx="18">
                  <c:v>774</c:v>
                </c:pt>
                <c:pt idx="19">
                  <c:v>611</c:v>
                </c:pt>
                <c:pt idx="20">
                  <c:v>759</c:v>
                </c:pt>
                <c:pt idx="21">
                  <c:v>1018</c:v>
                </c:pt>
                <c:pt idx="22">
                  <c:v>838</c:v>
                </c:pt>
                <c:pt idx="23">
                  <c:v>867</c:v>
                </c:pt>
                <c:pt idx="24">
                  <c:v>495</c:v>
                </c:pt>
                <c:pt idx="25">
                  <c:v>350</c:v>
                </c:pt>
                <c:pt idx="26">
                  <c:v>575</c:v>
                </c:pt>
                <c:pt idx="27">
                  <c:v>524</c:v>
                </c:pt>
                <c:pt idx="28">
                  <c:v>742</c:v>
                </c:pt>
                <c:pt idx="29">
                  <c:v>705</c:v>
                </c:pt>
                <c:pt idx="30">
                  <c:v>699</c:v>
                </c:pt>
                <c:pt idx="31">
                  <c:v>526</c:v>
                </c:pt>
                <c:pt idx="32">
                  <c:v>605</c:v>
                </c:pt>
                <c:pt idx="33">
                  <c:v>463</c:v>
                </c:pt>
                <c:pt idx="34">
                  <c:v>350</c:v>
                </c:pt>
                <c:pt idx="35">
                  <c:v>319</c:v>
                </c:pt>
                <c:pt idx="36">
                  <c:v>233</c:v>
                </c:pt>
                <c:pt idx="37">
                  <c:v>596</c:v>
                </c:pt>
                <c:pt idx="38">
                  <c:v>389</c:v>
                </c:pt>
                <c:pt idx="39">
                  <c:v>347</c:v>
                </c:pt>
                <c:pt idx="40">
                  <c:v>430</c:v>
                </c:pt>
                <c:pt idx="41">
                  <c:v>460</c:v>
                </c:pt>
                <c:pt idx="42">
                  <c:v>539</c:v>
                </c:pt>
                <c:pt idx="43">
                  <c:v>567</c:v>
                </c:pt>
                <c:pt idx="44">
                  <c:v>449</c:v>
                </c:pt>
                <c:pt idx="45">
                  <c:v>706</c:v>
                </c:pt>
                <c:pt idx="46">
                  <c:v>535</c:v>
                </c:pt>
                <c:pt idx="47">
                  <c:v>380</c:v>
                </c:pt>
                <c:pt idx="48">
                  <c:v>526</c:v>
                </c:pt>
                <c:pt idx="49">
                  <c:v>449</c:v>
                </c:pt>
                <c:pt idx="50">
                  <c:v>777</c:v>
                </c:pt>
                <c:pt idx="51">
                  <c:v>729</c:v>
                </c:pt>
                <c:pt idx="52">
                  <c:v>701</c:v>
                </c:pt>
                <c:pt idx="53">
                  <c:v>708</c:v>
                </c:pt>
                <c:pt idx="54">
                  <c:v>913</c:v>
                </c:pt>
                <c:pt idx="55">
                  <c:v>973</c:v>
                </c:pt>
                <c:pt idx="56">
                  <c:v>942</c:v>
                </c:pt>
                <c:pt idx="57">
                  <c:v>1040</c:v>
                </c:pt>
                <c:pt idx="58">
                  <c:v>818</c:v>
                </c:pt>
                <c:pt idx="59">
                  <c:v>768</c:v>
                </c:pt>
                <c:pt idx="60">
                  <c:v>993</c:v>
                </c:pt>
                <c:pt idx="61">
                  <c:v>729</c:v>
                </c:pt>
                <c:pt idx="62">
                  <c:v>651</c:v>
                </c:pt>
                <c:pt idx="63">
                  <c:v>910</c:v>
                </c:pt>
                <c:pt idx="64">
                  <c:v>854</c:v>
                </c:pt>
                <c:pt idx="65">
                  <c:v>920</c:v>
                </c:pt>
                <c:pt idx="66">
                  <c:v>996</c:v>
                </c:pt>
                <c:pt idx="67">
                  <c:v>733</c:v>
                </c:pt>
                <c:pt idx="68">
                  <c:v>921</c:v>
                </c:pt>
                <c:pt idx="69">
                  <c:v>915</c:v>
                </c:pt>
                <c:pt idx="70">
                  <c:v>612</c:v>
                </c:pt>
                <c:pt idx="71">
                  <c:v>521</c:v>
                </c:pt>
                <c:pt idx="72">
                  <c:v>465</c:v>
                </c:pt>
                <c:pt idx="73">
                  <c:v>456</c:v>
                </c:pt>
                <c:pt idx="74">
                  <c:v>442</c:v>
                </c:pt>
                <c:pt idx="75">
                  <c:v>424</c:v>
                </c:pt>
                <c:pt idx="76">
                  <c:v>536</c:v>
                </c:pt>
                <c:pt idx="77">
                  <c:v>581</c:v>
                </c:pt>
                <c:pt idx="78">
                  <c:v>819</c:v>
                </c:pt>
                <c:pt idx="79">
                  <c:v>855</c:v>
                </c:pt>
                <c:pt idx="80">
                  <c:v>1069</c:v>
                </c:pt>
                <c:pt idx="81">
                  <c:v>919</c:v>
                </c:pt>
                <c:pt idx="82">
                  <c:v>935</c:v>
                </c:pt>
                <c:pt idx="83">
                  <c:v>952</c:v>
                </c:pt>
                <c:pt idx="84">
                  <c:v>448</c:v>
                </c:pt>
                <c:pt idx="85">
                  <c:v>90</c:v>
                </c:pt>
                <c:pt idx="86">
                  <c:v>39</c:v>
                </c:pt>
                <c:pt idx="87">
                  <c:v>109</c:v>
                </c:pt>
                <c:pt idx="88">
                  <c:v>61</c:v>
                </c:pt>
                <c:pt idx="89">
                  <c:v>174</c:v>
                </c:pt>
                <c:pt idx="90">
                  <c:v>204</c:v>
                </c:pt>
                <c:pt idx="91">
                  <c:v>206</c:v>
                </c:pt>
                <c:pt idx="92">
                  <c:v>193</c:v>
                </c:pt>
                <c:pt idx="93">
                  <c:v>218</c:v>
                </c:pt>
                <c:pt idx="94">
                  <c:v>190</c:v>
                </c:pt>
                <c:pt idx="95">
                  <c:v>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B8-40A1-9473-FD29F3E6C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847211168"/>
        <c:axId val="-2027861968"/>
      </c:barChart>
      <c:catAx>
        <c:axId val="-1847211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2027861968"/>
        <c:crosses val="autoZero"/>
        <c:auto val="1"/>
        <c:lblAlgn val="ctr"/>
        <c:lblOffset val="100"/>
        <c:noMultiLvlLbl val="0"/>
      </c:catAx>
      <c:valAx>
        <c:axId val="-2027861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84721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4.3.9.'!$I$5</c:f>
              <c:strCache>
                <c:ptCount val="1"/>
                <c:pt idx="0">
                  <c:v>roundr2=0.25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4.3.9.'!$H$6:$H$13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4.3.9.'!$I$6:$I$13</c:f>
              <c:numCache>
                <c:formatCode>General</c:formatCode>
                <c:ptCount val="8"/>
                <c:pt idx="0">
                  <c:v>16.13204</c:v>
                </c:pt>
                <c:pt idx="1">
                  <c:v>13.953620000000001</c:v>
                </c:pt>
                <c:pt idx="2">
                  <c:v>6.7710689999999998</c:v>
                </c:pt>
                <c:pt idx="3">
                  <c:v>4.4935169999999998</c:v>
                </c:pt>
                <c:pt idx="4">
                  <c:v>2.7798590000000001</c:v>
                </c:pt>
                <c:pt idx="5">
                  <c:v>3.3080769999999999</c:v>
                </c:pt>
                <c:pt idx="6">
                  <c:v>3.1533660000000001</c:v>
                </c:pt>
                <c:pt idx="7">
                  <c:v>5.3065220000000002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CA-4584-B10B-250C693ADAC9}"/>
            </c:ext>
          </c:extLst>
        </c:ser>
        <c:ser>
          <c:idx val="1"/>
          <c:order val="1"/>
          <c:tx>
            <c:strRef>
              <c:f>'Fig. 4.3.9.'!$J$5</c:f>
              <c:strCache>
                <c:ptCount val="1"/>
                <c:pt idx="0">
                  <c:v>roundr2=0.50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4.3.9.'!$H$6:$H$13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4.3.9.'!$J$6:$J$13</c:f>
              <c:numCache>
                <c:formatCode>General</c:formatCode>
                <c:ptCount val="8"/>
                <c:pt idx="0">
                  <c:v>10.570539999999999</c:v>
                </c:pt>
                <c:pt idx="1">
                  <c:v>10.32231</c:v>
                </c:pt>
                <c:pt idx="2">
                  <c:v>6.5693869999999999</c:v>
                </c:pt>
                <c:pt idx="3">
                  <c:v>3.6914150000000001</c:v>
                </c:pt>
                <c:pt idx="4">
                  <c:v>2.414736</c:v>
                </c:pt>
                <c:pt idx="5">
                  <c:v>2.2597149999999999</c:v>
                </c:pt>
                <c:pt idx="6">
                  <c:v>2.6272579999999999</c:v>
                </c:pt>
                <c:pt idx="7">
                  <c:v>5.022602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CA-4584-B10B-250C693ADAC9}"/>
            </c:ext>
          </c:extLst>
        </c:ser>
        <c:ser>
          <c:idx val="2"/>
          <c:order val="2"/>
          <c:tx>
            <c:strRef>
              <c:f>'Fig. 4.3.9.'!$K$5</c:f>
              <c:strCache>
                <c:ptCount val="1"/>
                <c:pt idx="0">
                  <c:v>roundr2=0.75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4.3.9.'!$H$6:$H$13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4.3.9.'!$K$6:$K$13</c:f>
              <c:numCache>
                <c:formatCode>General</c:formatCode>
                <c:ptCount val="8"/>
                <c:pt idx="0">
                  <c:v>7.2002319999999997</c:v>
                </c:pt>
                <c:pt idx="1">
                  <c:v>8.0382289999999994</c:v>
                </c:pt>
                <c:pt idx="2">
                  <c:v>3.7735850000000002</c:v>
                </c:pt>
                <c:pt idx="3">
                  <c:v>2.2597399999999999</c:v>
                </c:pt>
                <c:pt idx="4">
                  <c:v>1.2345680000000001</c:v>
                </c:pt>
                <c:pt idx="5">
                  <c:v>0.84033610000000003</c:v>
                </c:pt>
                <c:pt idx="6">
                  <c:v>1.2658229999999999</c:v>
                </c:pt>
                <c:pt idx="7">
                  <c:v>1.531757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CCA-4584-B10B-250C693AD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28976"/>
        <c:axId val="-1682951824"/>
      </c:lineChart>
      <c:catAx>
        <c:axId val="-168292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1824"/>
        <c:crosses val="autoZero"/>
        <c:auto val="1"/>
        <c:lblAlgn val="ctr"/>
        <c:lblOffset val="100"/>
        <c:noMultiLvlLbl val="0"/>
      </c:catAx>
      <c:valAx>
        <c:axId val="-168295182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28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154199475065606E-2"/>
          <c:y val="0.87640400965542065"/>
          <c:w val="0.97046916010498685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4.3.10.'!$J$4</c:f>
              <c:strCache>
                <c:ptCount val="1"/>
                <c:pt idx="0">
                  <c:v>cr3=0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4.3.10.'!$I$5:$I$12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4.3.10.'!$J$5:$J$12</c:f>
              <c:numCache>
                <c:formatCode>General</c:formatCode>
                <c:ptCount val="8"/>
                <c:pt idx="0">
                  <c:v>19.625720000000001</c:v>
                </c:pt>
                <c:pt idx="1">
                  <c:v>15.69664</c:v>
                </c:pt>
                <c:pt idx="2">
                  <c:v>17.351759999999999</c:v>
                </c:pt>
                <c:pt idx="3">
                  <c:v>17.545649999999998</c:v>
                </c:pt>
                <c:pt idx="4">
                  <c:v>15.408429999999999</c:v>
                </c:pt>
                <c:pt idx="5">
                  <c:v>15.686439999999999</c:v>
                </c:pt>
                <c:pt idx="6">
                  <c:v>14.449210000000001</c:v>
                </c:pt>
                <c:pt idx="7">
                  <c:v>13.226520000000001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EE9-4C58-9060-DCD45BA718A8}"/>
            </c:ext>
          </c:extLst>
        </c:ser>
        <c:ser>
          <c:idx val="1"/>
          <c:order val="1"/>
          <c:tx>
            <c:strRef>
              <c:f>'Fig. 4.3.10.'!$K$4</c:f>
              <c:strCache>
                <c:ptCount val="1"/>
                <c:pt idx="0">
                  <c:v>cr3=0.33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4.3.10.'!$I$5:$I$12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4.3.10.'!$K$5:$K$12</c:f>
              <c:numCache>
                <c:formatCode>General</c:formatCode>
                <c:ptCount val="8"/>
                <c:pt idx="0">
                  <c:v>7.1619970000000004</c:v>
                </c:pt>
                <c:pt idx="1">
                  <c:v>7.5063490000000002</c:v>
                </c:pt>
                <c:pt idx="2">
                  <c:v>4.9912070000000002</c:v>
                </c:pt>
                <c:pt idx="3">
                  <c:v>1.963001</c:v>
                </c:pt>
                <c:pt idx="4">
                  <c:v>1.1678649999999999</c:v>
                </c:pt>
                <c:pt idx="5">
                  <c:v>1.392169</c:v>
                </c:pt>
                <c:pt idx="6">
                  <c:v>1.3069919999999999</c:v>
                </c:pt>
                <c:pt idx="7">
                  <c:v>2.3067030000000002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E9-4C58-9060-DCD45BA718A8}"/>
            </c:ext>
          </c:extLst>
        </c:ser>
        <c:ser>
          <c:idx val="2"/>
          <c:order val="2"/>
          <c:tx>
            <c:strRef>
              <c:f>'Fig. 4.3.10.'!$L$4</c:f>
              <c:strCache>
                <c:ptCount val="1"/>
                <c:pt idx="0">
                  <c:v>cr3=0.66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4.3.10.'!$I$5:$I$12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4.3.10.'!$L$5:$L$12</c:f>
              <c:numCache>
                <c:formatCode>General</c:formatCode>
                <c:ptCount val="8"/>
                <c:pt idx="0">
                  <c:v>3.5196689999999999</c:v>
                </c:pt>
                <c:pt idx="1">
                  <c:v>4.8059859999999999</c:v>
                </c:pt>
                <c:pt idx="2">
                  <c:v>3.192825</c:v>
                </c:pt>
                <c:pt idx="3">
                  <c:v>1.5985039999999999</c:v>
                </c:pt>
                <c:pt idx="4">
                  <c:v>0.84033610000000003</c:v>
                </c:pt>
                <c:pt idx="5">
                  <c:v>0.68000590000000005</c:v>
                </c:pt>
                <c:pt idx="6">
                  <c:v>0.88252030000000004</c:v>
                </c:pt>
                <c:pt idx="7">
                  <c:v>1.111324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E9-4C58-9060-DCD45BA71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40944"/>
        <c:axId val="-1682952912"/>
      </c:lineChart>
      <c:catAx>
        <c:axId val="-168294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2912"/>
        <c:crosses val="autoZero"/>
        <c:auto val="1"/>
        <c:lblAlgn val="ctr"/>
        <c:lblOffset val="100"/>
        <c:noMultiLvlLbl val="0"/>
      </c:catAx>
      <c:valAx>
        <c:axId val="-16829529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'Fig. 4.3.11.'!$K$4</c:f>
              <c:strCache>
                <c:ptCount val="1"/>
                <c:pt idx="0">
                  <c:v>rprd&lt;10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val>
            <c:numRef>
              <c:f>'Fig. 4.3.11.'!$K$6:$K$14</c:f>
              <c:numCache>
                <c:formatCode>General</c:formatCode>
                <c:ptCount val="9"/>
                <c:pt idx="0">
                  <c:v>14.899599999999996</c:v>
                </c:pt>
                <c:pt idx="1">
                  <c:v>14.288399999999982</c:v>
                </c:pt>
                <c:pt idx="2">
                  <c:v>3.5721000000000021</c:v>
                </c:pt>
                <c:pt idx="3">
                  <c:v>3.0624999999999969</c:v>
                </c:pt>
                <c:pt idx="4">
                  <c:v>2.0736000000000012</c:v>
                </c:pt>
                <c:pt idx="5">
                  <c:v>2.6244000000000005</c:v>
                </c:pt>
                <c:pt idx="6">
                  <c:v>0.75690000000000024</c:v>
                </c:pt>
                <c:pt idx="7">
                  <c:v>0.51839999999999964</c:v>
                </c:pt>
                <c:pt idx="8">
                  <c:v>0.42250000000000049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75-4A85-BB2F-161A7F92C66D}"/>
            </c:ext>
          </c:extLst>
        </c:ser>
        <c:ser>
          <c:idx val="1"/>
          <c:order val="1"/>
          <c:tx>
            <c:strRef>
              <c:f>'Fig. 4.3.11.'!$L$4</c:f>
              <c:strCache>
                <c:ptCount val="1"/>
                <c:pt idx="0">
                  <c:v>rprd&gt;=40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val>
            <c:numRef>
              <c:f>'Fig. 4.3.11.'!$L$6:$L$14</c:f>
              <c:numCache>
                <c:formatCode>General</c:formatCode>
                <c:ptCount val="9"/>
                <c:pt idx="0">
                  <c:v>7.7840999999999951</c:v>
                </c:pt>
                <c:pt idx="1">
                  <c:v>0.2809000000000012</c:v>
                </c:pt>
                <c:pt idx="2">
                  <c:v>0.90249999999999864</c:v>
                </c:pt>
                <c:pt idx="3">
                  <c:v>2.3715999999999973</c:v>
                </c:pt>
                <c:pt idx="4">
                  <c:v>0.3249000000000003</c:v>
                </c:pt>
                <c:pt idx="5">
                  <c:v>4.8999999999999157E-3</c:v>
                </c:pt>
                <c:pt idx="6">
                  <c:v>9.0000000000001494E-4</c:v>
                </c:pt>
                <c:pt idx="7">
                  <c:v>2.2500000000000107E-2</c:v>
                </c:pt>
                <c:pt idx="8">
                  <c:v>0.29160000000000003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5-4A85-BB2F-161A7F92C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51280"/>
        <c:axId val="-1682949648"/>
      </c:lineChart>
      <c:catAx>
        <c:axId val="-1682951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9648"/>
        <c:crosses val="autoZero"/>
        <c:auto val="1"/>
        <c:lblAlgn val="ctr"/>
        <c:lblOffset val="100"/>
        <c:noMultiLvlLbl val="0"/>
      </c:catAx>
      <c:valAx>
        <c:axId val="-1682949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5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5.1.1.1.'!$M$5</c:f>
              <c:strCache>
                <c:ptCount val="1"/>
                <c:pt idx="0">
                  <c:v>dsl1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5.1.1.1.'!$L$6:$L$13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5.1.1.1.'!$M$6:$M$13</c:f>
              <c:numCache>
                <c:formatCode>0.0</c:formatCode>
                <c:ptCount val="8"/>
                <c:pt idx="0">
                  <c:v>15.32492856354472</c:v>
                </c:pt>
                <c:pt idx="1">
                  <c:v>13.581698508861795</c:v>
                </c:pt>
                <c:pt idx="2">
                  <c:v>14.135653463978512</c:v>
                </c:pt>
                <c:pt idx="3">
                  <c:v>15.261763442343366</c:v>
                </c:pt>
                <c:pt idx="4">
                  <c:v>14.897672784917827</c:v>
                </c:pt>
                <c:pt idx="5">
                  <c:v>16.157222615810994</c:v>
                </c:pt>
                <c:pt idx="6">
                  <c:v>15.938115549194205</c:v>
                </c:pt>
                <c:pt idx="7">
                  <c:v>14.999300577717145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AD-40D4-964B-E52D51A21CE1}"/>
            </c:ext>
          </c:extLst>
        </c:ser>
        <c:ser>
          <c:idx val="1"/>
          <c:order val="1"/>
          <c:tx>
            <c:strRef>
              <c:f>'Fig. 5.1.1.1.'!$N$5</c:f>
              <c:strCache>
                <c:ptCount val="1"/>
                <c:pt idx="0">
                  <c:v>dsl2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5.1.1.1.'!$L$6:$L$13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5.1.1.1.'!$N$6:$N$13</c:f>
              <c:numCache>
                <c:formatCode>0.0</c:formatCode>
                <c:ptCount val="8"/>
                <c:pt idx="0">
                  <c:v>16.053073783481981</c:v>
                </c:pt>
                <c:pt idx="1">
                  <c:v>14.365671249776749</c:v>
                </c:pt>
                <c:pt idx="2">
                  <c:v>17.31468195352981</c:v>
                </c:pt>
                <c:pt idx="3">
                  <c:v>18.380151018061063</c:v>
                </c:pt>
                <c:pt idx="4">
                  <c:v>17.021565451987446</c:v>
                </c:pt>
                <c:pt idx="5">
                  <c:v>17.775376808264117</c:v>
                </c:pt>
                <c:pt idx="6">
                  <c:v>15.131086623802215</c:v>
                </c:pt>
                <c:pt idx="7">
                  <c:v>13.180621133254283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AD-40D4-964B-E52D51A21CE1}"/>
            </c:ext>
          </c:extLst>
        </c:ser>
        <c:ser>
          <c:idx val="2"/>
          <c:order val="2"/>
          <c:tx>
            <c:strRef>
              <c:f>'Fig. 5.1.1.1.'!$O$5</c:f>
              <c:strCache>
                <c:ptCount val="1"/>
                <c:pt idx="0">
                  <c:v>dsl3</c:v>
                </c:pt>
              </c:strCache>
            </c:strRef>
          </c:tx>
          <c:spPr>
            <a:ln w="28575" cap="rnd">
              <a:solidFill>
                <a:srgbClr val="2F9AFB"/>
              </a:solidFill>
              <a:round/>
            </a:ln>
            <a:effectLst/>
          </c:spPr>
          <c:marker>
            <c:symbol val="none"/>
          </c:marker>
          <c:cat>
            <c:numRef>
              <c:f>'Fig. 5.1.1.1.'!$L$6:$L$13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5.1.1.1.'!$O$6:$O$13</c:f>
              <c:numCache>
                <c:formatCode>0.0</c:formatCode>
                <c:ptCount val="8"/>
                <c:pt idx="0">
                  <c:v>19.693787834907027</c:v>
                </c:pt>
                <c:pt idx="1">
                  <c:v>20.963017181762023</c:v>
                </c:pt>
                <c:pt idx="2">
                  <c:v>21.562440721389951</c:v>
                </c:pt>
                <c:pt idx="3">
                  <c:v>25.082034106762872</c:v>
                </c:pt>
                <c:pt idx="4">
                  <c:v>26.503033661496652</c:v>
                </c:pt>
                <c:pt idx="5">
                  <c:v>25.963734068319923</c:v>
                </c:pt>
                <c:pt idx="6">
                  <c:v>25.616460907231627</c:v>
                </c:pt>
                <c:pt idx="7">
                  <c:v>24.541702841240205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AD-40D4-964B-E52D51A21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2946384"/>
        <c:axId val="-1682939856"/>
      </c:lineChart>
      <c:catAx>
        <c:axId val="-16829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9856"/>
        <c:crosses val="autoZero"/>
        <c:auto val="1"/>
        <c:lblAlgn val="ctr"/>
        <c:lblOffset val="100"/>
        <c:noMultiLvlLbl val="0"/>
      </c:catAx>
      <c:valAx>
        <c:axId val="-168293985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4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5.1.1.2.'!$E$4</c:f>
              <c:strCache>
                <c:ptCount val="1"/>
                <c:pt idx="0">
                  <c:v>dsl1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5.1.1.2.'!$D$5:$D$12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5.1.1.2.'!$E$5:$E$12</c:f>
              <c:numCache>
                <c:formatCode>0.0</c:formatCode>
                <c:ptCount val="8"/>
                <c:pt idx="0">
                  <c:v>324.89859999999999</c:v>
                </c:pt>
                <c:pt idx="1">
                  <c:v>195.01730000000001</c:v>
                </c:pt>
                <c:pt idx="2">
                  <c:v>96.576819999999998</c:v>
                </c:pt>
                <c:pt idx="3">
                  <c:v>212.441</c:v>
                </c:pt>
                <c:pt idx="4">
                  <c:v>368.57929999999999</c:v>
                </c:pt>
                <c:pt idx="5">
                  <c:v>349.61790000000002</c:v>
                </c:pt>
                <c:pt idx="6">
                  <c:v>278.83</c:v>
                </c:pt>
                <c:pt idx="7">
                  <c:v>264.84910000000002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1-47AB-A0BE-FB445449CE8D}"/>
            </c:ext>
          </c:extLst>
        </c:ser>
        <c:ser>
          <c:idx val="1"/>
          <c:order val="1"/>
          <c:tx>
            <c:strRef>
              <c:f>'Fig. 5.1.1.2.'!$F$4</c:f>
              <c:strCache>
                <c:ptCount val="1"/>
                <c:pt idx="0">
                  <c:v>dsl2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numRef>
              <c:f>'Fig. 5.1.1.2.'!$D$5:$D$12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5.1.1.2.'!$F$5:$F$12</c:f>
              <c:numCache>
                <c:formatCode>0.0</c:formatCode>
                <c:ptCount val="8"/>
                <c:pt idx="0">
                  <c:v>340.3357592385151</c:v>
                </c:pt>
                <c:pt idx="1">
                  <c:v>206.27423131143189</c:v>
                </c:pt>
                <c:pt idx="2">
                  <c:v>118.29640042071696</c:v>
                </c:pt>
                <c:pt idx="3">
                  <c:v>255.84839374422674</c:v>
                </c:pt>
                <c:pt idx="4">
                  <c:v>421.12595502494935</c:v>
                </c:pt>
                <c:pt idx="5">
                  <c:v>384.63231331185506</c:v>
                </c:pt>
                <c:pt idx="6">
                  <c:v>264.71140018357278</c:v>
                </c:pt>
                <c:pt idx="7">
                  <c:v>232.73589501695815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7D1-47AB-A0BE-FB445449CE8D}"/>
            </c:ext>
          </c:extLst>
        </c:ser>
        <c:ser>
          <c:idx val="2"/>
          <c:order val="2"/>
          <c:tx>
            <c:strRef>
              <c:f>'Fig. 5.1.1.2.'!$G$4</c:f>
              <c:strCache>
                <c:ptCount val="1"/>
                <c:pt idx="0">
                  <c:v>dsl3</c:v>
                </c:pt>
              </c:strCache>
            </c:strRef>
          </c:tx>
          <c:spPr>
            <a:solidFill>
              <a:srgbClr val="2F9AFB"/>
            </a:solidFill>
            <a:ln>
              <a:noFill/>
            </a:ln>
            <a:effectLst/>
          </c:spPr>
          <c:invertIfNegative val="0"/>
          <c:cat>
            <c:numRef>
              <c:f>'Fig. 5.1.1.2.'!$D$5:$D$12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5.1.1.2.'!$G$5:$G$12</c:f>
              <c:numCache>
                <c:formatCode>0.0</c:formatCode>
                <c:ptCount val="8"/>
                <c:pt idx="0">
                  <c:v>417.5213</c:v>
                </c:pt>
                <c:pt idx="1">
                  <c:v>301.00439999999998</c:v>
                </c:pt>
                <c:pt idx="2">
                  <c:v>147.3177</c:v>
                </c:pt>
                <c:pt idx="3">
                  <c:v>349.13740000000001</c:v>
                </c:pt>
                <c:pt idx="4">
                  <c:v>655.70439999999996</c:v>
                </c:pt>
                <c:pt idx="5">
                  <c:v>561.81600000000003</c:v>
                </c:pt>
                <c:pt idx="6">
                  <c:v>448.14819999999997</c:v>
                </c:pt>
                <c:pt idx="7">
                  <c:v>433.34339999999997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7D1-47AB-A0BE-FB445449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2939312"/>
        <c:axId val="-1682938768"/>
      </c:barChart>
      <c:catAx>
        <c:axId val="-168293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8768"/>
        <c:crosses val="autoZero"/>
        <c:auto val="1"/>
        <c:lblAlgn val="ctr"/>
        <c:lblOffset val="100"/>
        <c:noMultiLvlLbl val="0"/>
      </c:catAx>
      <c:valAx>
        <c:axId val="-16829387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2939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5.1.1.3.'!$R$5</c:f>
              <c:strCache>
                <c:ptCount val="1"/>
                <c:pt idx="0">
                  <c:v>dsl1, 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5.1.1.3.'!$L$6:$L$13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5.1.1.3.'!$R$6:$R$13</c:f>
              <c:numCache>
                <c:formatCode>0.0</c:formatCode>
                <c:ptCount val="8"/>
                <c:pt idx="0">
                  <c:v>15.745538905060233</c:v>
                </c:pt>
                <c:pt idx="1">
                  <c:v>15.590027730185485</c:v>
                </c:pt>
                <c:pt idx="2">
                  <c:v>15.641561464498208</c:v>
                </c:pt>
                <c:pt idx="3">
                  <c:v>16.251493151402585</c:v>
                </c:pt>
                <c:pt idx="4">
                  <c:v>15.813241798989877</c:v>
                </c:pt>
                <c:pt idx="5">
                  <c:v>17.151966144918045</c:v>
                </c:pt>
                <c:pt idx="6">
                  <c:v>16.385637080630769</c:v>
                </c:pt>
                <c:pt idx="7">
                  <c:v>16.455699438812687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52-41AB-A6AF-D33FC23DD511}"/>
            </c:ext>
          </c:extLst>
        </c:ser>
        <c:ser>
          <c:idx val="1"/>
          <c:order val="1"/>
          <c:tx>
            <c:strRef>
              <c:f>'Fig. 5.1.1.3.'!$S$5</c:f>
              <c:strCache>
                <c:ptCount val="1"/>
                <c:pt idx="0">
                  <c:v>dsl1, 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5.1.1.3.'!$L$6:$L$13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5.1.1.3.'!$S$6:$S$13</c:f>
              <c:numCache>
                <c:formatCode>0.0</c:formatCode>
                <c:ptCount val="8"/>
                <c:pt idx="0">
                  <c:v>14.861040085237104</c:v>
                </c:pt>
                <c:pt idx="1">
                  <c:v>11.720610947099786</c:v>
                </c:pt>
                <c:pt idx="2">
                  <c:v>12.895438137235596</c:v>
                </c:pt>
                <c:pt idx="3">
                  <c:v>14.297282497159646</c:v>
                </c:pt>
                <c:pt idx="4">
                  <c:v>14.229037351458404</c:v>
                </c:pt>
                <c:pt idx="5">
                  <c:v>15.082278846153848</c:v>
                </c:pt>
                <c:pt idx="6">
                  <c:v>15.211498788793248</c:v>
                </c:pt>
                <c:pt idx="7">
                  <c:v>11.983538625449103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52-41AB-A6AF-D33FC23DD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0838288"/>
        <c:axId val="-1680827952"/>
      </c:lineChart>
      <c:catAx>
        <c:axId val="-16808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27952"/>
        <c:crosses val="autoZero"/>
        <c:auto val="1"/>
        <c:lblAlgn val="ctr"/>
        <c:lblOffset val="100"/>
        <c:noMultiLvlLbl val="0"/>
      </c:catAx>
      <c:valAx>
        <c:axId val="-168082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3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886482939632541E-2"/>
          <c:y val="4.708399420566909E-2"/>
          <c:w val="0.89655796150481193"/>
          <c:h val="0.73858373232833552"/>
        </c:manualLayout>
      </c:layout>
      <c:lineChart>
        <c:grouping val="standard"/>
        <c:varyColors val="0"/>
        <c:ser>
          <c:idx val="0"/>
          <c:order val="0"/>
          <c:tx>
            <c:strRef>
              <c:f>'Fig. 5.1.1.3.'!$R$18</c:f>
              <c:strCache>
                <c:ptCount val="1"/>
                <c:pt idx="0">
                  <c:v>dsl3, eu=0</c:v>
                </c:pt>
              </c:strCache>
            </c:strRef>
          </c:tx>
          <c:spPr>
            <a:ln w="28575" cap="rnd">
              <a:solidFill>
                <a:srgbClr val="353B73"/>
              </a:solidFill>
              <a:round/>
            </a:ln>
            <a:effectLst/>
          </c:spPr>
          <c:marker>
            <c:symbol val="none"/>
          </c:marker>
          <c:cat>
            <c:numRef>
              <c:f>'Fig. 5.1.1.3.'!$Q$19:$Q$26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5.1.1.3.'!$R$19:$R$26</c:f>
              <c:numCache>
                <c:formatCode>0.0</c:formatCode>
                <c:ptCount val="8"/>
                <c:pt idx="0">
                  <c:v>20.030965129790012</c:v>
                </c:pt>
                <c:pt idx="1">
                  <c:v>20.918297286250841</c:v>
                </c:pt>
                <c:pt idx="2">
                  <c:v>21.208537260997652</c:v>
                </c:pt>
                <c:pt idx="3">
                  <c:v>24.584312727771614</c:v>
                </c:pt>
                <c:pt idx="4">
                  <c:v>24.875288365426044</c:v>
                </c:pt>
                <c:pt idx="5">
                  <c:v>25.004400057303076</c:v>
                </c:pt>
                <c:pt idx="6">
                  <c:v>25.062739532238897</c:v>
                </c:pt>
                <c:pt idx="7">
                  <c:v>25.480673765664879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E9-46D5-9B7A-95AD23449EB1}"/>
            </c:ext>
          </c:extLst>
        </c:ser>
        <c:ser>
          <c:idx val="1"/>
          <c:order val="1"/>
          <c:tx>
            <c:strRef>
              <c:f>'Fig. 5.1.1.3.'!$S$18</c:f>
              <c:strCache>
                <c:ptCount val="1"/>
                <c:pt idx="0">
                  <c:v>dsl3, eu=1</c:v>
                </c:pt>
              </c:strCache>
            </c:strRef>
          </c:tx>
          <c:spPr>
            <a:ln w="28575" cap="rnd">
              <a:solidFill>
                <a:srgbClr val="FFD724"/>
              </a:solidFill>
              <a:round/>
            </a:ln>
            <a:effectLst/>
          </c:spPr>
          <c:marker>
            <c:symbol val="none"/>
          </c:marker>
          <c:cat>
            <c:numRef>
              <c:f>'Fig. 5.1.1.3.'!$Q$19:$Q$26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5.1.1.3.'!$S$19:$S$26</c:f>
              <c:numCache>
                <c:formatCode>0.0</c:formatCode>
                <c:ptCount val="8"/>
                <c:pt idx="0">
                  <c:v>19.697609927615677</c:v>
                </c:pt>
                <c:pt idx="1">
                  <c:v>21.277335741808852</c:v>
                </c:pt>
                <c:pt idx="2">
                  <c:v>22.036387996155437</c:v>
                </c:pt>
                <c:pt idx="3">
                  <c:v>25.74484991986985</c:v>
                </c:pt>
                <c:pt idx="4">
                  <c:v>27.766333086211066</c:v>
                </c:pt>
                <c:pt idx="5">
                  <c:v>27.000423076923074</c:v>
                </c:pt>
                <c:pt idx="6">
                  <c:v>26.520882552257863</c:v>
                </c:pt>
                <c:pt idx="7">
                  <c:v>25.615800082518508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E9-46D5-9B7A-95AD23449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80816528"/>
        <c:axId val="-1680829584"/>
      </c:lineChart>
      <c:catAx>
        <c:axId val="-168081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29584"/>
        <c:crosses val="autoZero"/>
        <c:auto val="1"/>
        <c:lblAlgn val="ctr"/>
        <c:lblOffset val="100"/>
        <c:noMultiLvlLbl val="0"/>
      </c:catAx>
      <c:valAx>
        <c:axId val="-168082958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26531058617673"/>
          <c:y val="0.87640400965542065"/>
          <c:w val="0.64546916010498689"/>
          <c:h val="7.22316330293039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5.1.1.4.'!$I$3</c:f>
              <c:strCache>
                <c:ptCount val="1"/>
                <c:pt idx="0">
                  <c:v>round4=0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strRef>
              <c:f>'Fig. 5.1.1.4.'!$H$4:$H$6</c:f>
              <c:strCache>
                <c:ptCount val="3"/>
                <c:pt idx="0">
                  <c:v>dslr1</c:v>
                </c:pt>
                <c:pt idx="1">
                  <c:v>dslr2</c:v>
                </c:pt>
                <c:pt idx="2">
                  <c:v>dslr3</c:v>
                </c:pt>
              </c:strCache>
            </c:strRef>
          </c:cat>
          <c:val>
            <c:numRef>
              <c:f>'Fig. 5.1.1.4.'!$I$4:$I$6</c:f>
              <c:numCache>
                <c:formatCode>General</c:formatCode>
                <c:ptCount val="3"/>
                <c:pt idx="0">
                  <c:v>13.1</c:v>
                </c:pt>
                <c:pt idx="1">
                  <c:v>12.7</c:v>
                </c:pt>
                <c:pt idx="2">
                  <c:v>19.899999999999999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B-4A6C-B5E0-7DD5269F9831}"/>
            </c:ext>
          </c:extLst>
        </c:ser>
        <c:ser>
          <c:idx val="1"/>
          <c:order val="1"/>
          <c:tx>
            <c:strRef>
              <c:f>'Fig. 5.1.1.4.'!$J$3</c:f>
              <c:strCache>
                <c:ptCount val="1"/>
                <c:pt idx="0">
                  <c:v>round4=1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strRef>
              <c:f>'Fig. 5.1.1.4.'!$H$4:$H$6</c:f>
              <c:strCache>
                <c:ptCount val="3"/>
                <c:pt idx="0">
                  <c:v>dslr1</c:v>
                </c:pt>
                <c:pt idx="1">
                  <c:v>dslr2</c:v>
                </c:pt>
                <c:pt idx="2">
                  <c:v>dslr3</c:v>
                </c:pt>
              </c:strCache>
            </c:strRef>
          </c:cat>
          <c:val>
            <c:numRef>
              <c:f>'Fig. 5.1.1.4.'!$J$4:$J$6</c:f>
              <c:numCache>
                <c:formatCode>General</c:formatCode>
                <c:ptCount val="3"/>
                <c:pt idx="0">
                  <c:v>18.2</c:v>
                </c:pt>
                <c:pt idx="1">
                  <c:v>16.5</c:v>
                </c:pt>
                <c:pt idx="2">
                  <c:v>22.9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7B-4A6C-B5E0-7DD5269F9831}"/>
            </c:ext>
          </c:extLst>
        </c:ser>
        <c:ser>
          <c:idx val="2"/>
          <c:order val="2"/>
          <c:tx>
            <c:strRef>
              <c:f>'Fig. 5.1.1.4.'!$K$3</c:f>
              <c:strCache>
                <c:ptCount val="1"/>
                <c:pt idx="0">
                  <c:v>round5=0</c:v>
                </c:pt>
              </c:strCache>
            </c:strRef>
          </c:tx>
          <c:spPr>
            <a:solidFill>
              <a:srgbClr val="2F9AFB"/>
            </a:solidFill>
            <a:ln>
              <a:noFill/>
            </a:ln>
            <a:effectLst/>
          </c:spPr>
          <c:invertIfNegative val="0"/>
          <c:cat>
            <c:strRef>
              <c:f>'Fig. 5.1.1.4.'!$H$4:$H$6</c:f>
              <c:strCache>
                <c:ptCount val="3"/>
                <c:pt idx="0">
                  <c:v>dslr1</c:v>
                </c:pt>
                <c:pt idx="1">
                  <c:v>dslr2</c:v>
                </c:pt>
                <c:pt idx="2">
                  <c:v>dslr3</c:v>
                </c:pt>
              </c:strCache>
            </c:strRef>
          </c:cat>
          <c:val>
            <c:numRef>
              <c:f>'Fig. 5.1.1.4.'!$K$4:$K$6</c:f>
              <c:numCache>
                <c:formatCode>General</c:formatCode>
                <c:ptCount val="3"/>
                <c:pt idx="0">
                  <c:v>13.8</c:v>
                </c:pt>
                <c:pt idx="1">
                  <c:v>13.2</c:v>
                </c:pt>
                <c:pt idx="2">
                  <c:v>20.3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7B-4A6C-B5E0-7DD5269F9831}"/>
            </c:ext>
          </c:extLst>
        </c:ser>
        <c:ser>
          <c:idx val="3"/>
          <c:order val="3"/>
          <c:tx>
            <c:strRef>
              <c:f>'Fig. 5.1.1.4.'!$L$3</c:f>
              <c:strCache>
                <c:ptCount val="1"/>
                <c:pt idx="0">
                  <c:v>round5=1</c:v>
                </c:pt>
              </c:strCache>
            </c:strRef>
          </c:tx>
          <c:spPr>
            <a:solidFill>
              <a:srgbClr val="E75118"/>
            </a:solidFill>
            <a:ln>
              <a:noFill/>
            </a:ln>
            <a:effectLst/>
          </c:spPr>
          <c:invertIfNegative val="0"/>
          <c:cat>
            <c:strRef>
              <c:f>'Fig. 5.1.1.4.'!$H$4:$H$6</c:f>
              <c:strCache>
                <c:ptCount val="3"/>
                <c:pt idx="0">
                  <c:v>dslr1</c:v>
                </c:pt>
                <c:pt idx="1">
                  <c:v>dslr2</c:v>
                </c:pt>
                <c:pt idx="2">
                  <c:v>dslr3</c:v>
                </c:pt>
              </c:strCache>
            </c:strRef>
          </c:cat>
          <c:val>
            <c:numRef>
              <c:f>'Fig. 5.1.1.4.'!$L$4:$L$6</c:f>
              <c:numCache>
                <c:formatCode>General</c:formatCode>
                <c:ptCount val="3"/>
                <c:pt idx="0">
                  <c:v>18.600000000000001</c:v>
                </c:pt>
                <c:pt idx="1">
                  <c:v>17.399999999999999</c:v>
                </c:pt>
                <c:pt idx="2">
                  <c:v>23.1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27B-4A6C-B5E0-7DD5269F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825232"/>
        <c:axId val="-1680836112"/>
      </c:barChart>
      <c:catAx>
        <c:axId val="-168082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36112"/>
        <c:crosses val="autoZero"/>
        <c:auto val="1"/>
        <c:lblAlgn val="ctr"/>
        <c:lblOffset val="100"/>
        <c:noMultiLvlLbl val="0"/>
      </c:catAx>
      <c:valAx>
        <c:axId val="-168083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2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53B7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B65-487B-AF0E-4D38BE877BAB}"/>
              </c:ext>
            </c:extLst>
          </c:dPt>
          <c:dPt>
            <c:idx val="1"/>
            <c:invertIfNegative val="0"/>
            <c:bubble3D val="0"/>
            <c:spPr>
              <a:solidFill>
                <a:srgbClr val="FFD72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B65-487B-AF0E-4D38BE877BAB}"/>
              </c:ext>
            </c:extLst>
          </c:dPt>
          <c:dPt>
            <c:idx val="2"/>
            <c:invertIfNegative val="0"/>
            <c:bubble3D val="0"/>
            <c:spPr>
              <a:solidFill>
                <a:srgbClr val="2F9AFB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B65-487B-AF0E-4D38BE877BAB}"/>
              </c:ext>
            </c:extLst>
          </c:dPt>
          <c:dPt>
            <c:idx val="3"/>
            <c:invertIfNegative val="0"/>
            <c:bubble3D val="0"/>
            <c:spPr>
              <a:solidFill>
                <a:srgbClr val="E75118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B65-487B-AF0E-4D38BE877BAB}"/>
              </c:ext>
            </c:extLst>
          </c:dPt>
          <c:dPt>
            <c:idx val="4"/>
            <c:invertIfNegative val="0"/>
            <c:bubble3D val="0"/>
            <c:spPr>
              <a:solidFill>
                <a:srgbClr val="B8AAA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B65-487B-AF0E-4D38BE877BAB}"/>
              </c:ext>
            </c:extLst>
          </c:dPt>
          <c:dPt>
            <c:idx val="5"/>
            <c:invertIfNegative val="0"/>
            <c:bubble3D val="0"/>
            <c:spPr>
              <a:solidFill>
                <a:srgbClr val="6DC7A9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B65-487B-AF0E-4D38BE877BAB}"/>
              </c:ext>
            </c:extLst>
          </c:dPt>
          <c:cat>
            <c:strRef>
              <c:f>'Fig. 5.1.1.5.'!$M$4:$R$4</c:f>
              <c:strCache>
                <c:ptCount val="6"/>
                <c:pt idx="0">
                  <c:v>dslr1&lt; median </c:v>
                </c:pt>
                <c:pt idx="1">
                  <c:v>dslr1&gt;= median</c:v>
                </c:pt>
                <c:pt idx="2">
                  <c:v>dslr2&lt; median </c:v>
                </c:pt>
                <c:pt idx="3">
                  <c:v>dslr2&gt;= median</c:v>
                </c:pt>
                <c:pt idx="4">
                  <c:v>dslr3&lt; median</c:v>
                </c:pt>
                <c:pt idx="5">
                  <c:v>dslr3&gt;= median</c:v>
                </c:pt>
              </c:strCache>
            </c:strRef>
          </c:cat>
          <c:val>
            <c:numRef>
              <c:f>'Fig. 5.1.1.5.'!$M$17:$R$17</c:f>
              <c:numCache>
                <c:formatCode>0.0000</c:formatCode>
                <c:ptCount val="6"/>
                <c:pt idx="0">
                  <c:v>0.72838888888888798</c:v>
                </c:pt>
                <c:pt idx="1">
                  <c:v>4.3525111111111094</c:v>
                </c:pt>
                <c:pt idx="2">
                  <c:v>2.0734111111111115</c:v>
                </c:pt>
                <c:pt idx="3">
                  <c:v>6.2181555555555521</c:v>
                </c:pt>
                <c:pt idx="4">
                  <c:v>0.28703333333333325</c:v>
                </c:pt>
                <c:pt idx="5">
                  <c:v>6.0018555555555526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B65-487B-AF0E-4D38BE877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0835568"/>
        <c:axId val="-1680811632"/>
      </c:barChart>
      <c:catAx>
        <c:axId val="-168083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11632"/>
        <c:crosses val="autoZero"/>
        <c:auto val="1"/>
        <c:lblAlgn val="ctr"/>
        <c:lblOffset val="100"/>
        <c:noMultiLvlLbl val="0"/>
      </c:catAx>
      <c:valAx>
        <c:axId val="-16808116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hu-HU"/>
          </a:p>
        </c:txPr>
        <c:crossAx val="-1680835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panose="020B0502020202020204" pitchFamily="34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'Fig. 1.7.'!$C$4</c:f>
              <c:strCache>
                <c:ptCount val="1"/>
                <c:pt idx="0">
                  <c:v>Non-EU funded contracts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1.7.'!$B$5:$B$12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1.7.'!$C$5:$C$12</c:f>
              <c:numCache>
                <c:formatCode>General</c:formatCode>
                <c:ptCount val="8"/>
                <c:pt idx="0">
                  <c:v>11369</c:v>
                </c:pt>
                <c:pt idx="1">
                  <c:v>13310</c:v>
                </c:pt>
                <c:pt idx="2">
                  <c:v>8746</c:v>
                </c:pt>
                <c:pt idx="3">
                  <c:v>9366</c:v>
                </c:pt>
                <c:pt idx="4">
                  <c:v>12521</c:v>
                </c:pt>
                <c:pt idx="5">
                  <c:v>13575</c:v>
                </c:pt>
                <c:pt idx="6">
                  <c:v>14481</c:v>
                </c:pt>
                <c:pt idx="7">
                  <c:v>13713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94-410F-80E1-B9E6B1D5D844}"/>
            </c:ext>
          </c:extLst>
        </c:ser>
        <c:ser>
          <c:idx val="1"/>
          <c:order val="1"/>
          <c:tx>
            <c:strRef>
              <c:f>'Fig. 1.7.'!$D$4</c:f>
              <c:strCache>
                <c:ptCount val="1"/>
                <c:pt idx="0">
                  <c:v>EU funded contracts</c:v>
                </c:pt>
              </c:strCache>
            </c:strRef>
          </c:tx>
          <c:spPr>
            <a:solidFill>
              <a:srgbClr val="FFD724"/>
            </a:solidFill>
            <a:ln>
              <a:noFill/>
            </a:ln>
            <a:effectLst/>
          </c:spPr>
          <c:invertIfNegative val="0"/>
          <c:cat>
            <c:numRef>
              <c:f>'Fig. 1.7.'!$B$5:$B$12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1.7.'!$D$5:$D$12</c:f>
              <c:numCache>
                <c:formatCode>General</c:formatCode>
                <c:ptCount val="8"/>
                <c:pt idx="0">
                  <c:v>4812</c:v>
                </c:pt>
                <c:pt idx="1">
                  <c:v>7795</c:v>
                </c:pt>
                <c:pt idx="2">
                  <c:v>6247</c:v>
                </c:pt>
                <c:pt idx="3">
                  <c:v>5638</c:v>
                </c:pt>
                <c:pt idx="4">
                  <c:v>9394</c:v>
                </c:pt>
                <c:pt idx="5">
                  <c:v>9544</c:v>
                </c:pt>
                <c:pt idx="6">
                  <c:v>8544</c:v>
                </c:pt>
                <c:pt idx="7">
                  <c:v>1887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94-410F-80E1-B9E6B1D5D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689583552"/>
        <c:axId val="-1689594976"/>
      </c:barChart>
      <c:catAx>
        <c:axId val="-168958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94976"/>
        <c:crosses val="autoZero"/>
        <c:auto val="1"/>
        <c:lblAlgn val="ctr"/>
        <c:lblOffset val="100"/>
        <c:noMultiLvlLbl val="0"/>
      </c:catAx>
      <c:valAx>
        <c:axId val="-168959497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1.8.'!$B$4:$B$99</c:f>
              <c:strCach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1.8.'!$B$4:$B$99</c:f>
              <c:numCache>
                <c:formatCode>General</c:formatCode>
                <c:ptCount val="96"/>
                <c:pt idx="0">
                  <c:v>200901</c:v>
                </c:pt>
                <c:pt idx="1">
                  <c:v>200902</c:v>
                </c:pt>
                <c:pt idx="2">
                  <c:v>200903</c:v>
                </c:pt>
                <c:pt idx="3">
                  <c:v>200904</c:v>
                </c:pt>
                <c:pt idx="4">
                  <c:v>200905</c:v>
                </c:pt>
                <c:pt idx="5">
                  <c:v>200906</c:v>
                </c:pt>
                <c:pt idx="6">
                  <c:v>200907</c:v>
                </c:pt>
                <c:pt idx="7">
                  <c:v>200908</c:v>
                </c:pt>
                <c:pt idx="8">
                  <c:v>200909</c:v>
                </c:pt>
                <c:pt idx="9">
                  <c:v>200910</c:v>
                </c:pt>
                <c:pt idx="10">
                  <c:v>200911</c:v>
                </c:pt>
                <c:pt idx="11">
                  <c:v>200912</c:v>
                </c:pt>
                <c:pt idx="12">
                  <c:v>201001</c:v>
                </c:pt>
                <c:pt idx="13">
                  <c:v>201002</c:v>
                </c:pt>
                <c:pt idx="14">
                  <c:v>201003</c:v>
                </c:pt>
                <c:pt idx="15">
                  <c:v>201004</c:v>
                </c:pt>
                <c:pt idx="16">
                  <c:v>201005</c:v>
                </c:pt>
                <c:pt idx="17">
                  <c:v>201006</c:v>
                </c:pt>
                <c:pt idx="18">
                  <c:v>201007</c:v>
                </c:pt>
                <c:pt idx="19">
                  <c:v>201008</c:v>
                </c:pt>
                <c:pt idx="20">
                  <c:v>201009</c:v>
                </c:pt>
                <c:pt idx="21">
                  <c:v>201010</c:v>
                </c:pt>
                <c:pt idx="22">
                  <c:v>201011</c:v>
                </c:pt>
                <c:pt idx="23">
                  <c:v>201012</c:v>
                </c:pt>
                <c:pt idx="24">
                  <c:v>201101</c:v>
                </c:pt>
                <c:pt idx="25">
                  <c:v>201102</c:v>
                </c:pt>
                <c:pt idx="26">
                  <c:v>201103</c:v>
                </c:pt>
                <c:pt idx="27">
                  <c:v>201104</c:v>
                </c:pt>
                <c:pt idx="28">
                  <c:v>201105</c:v>
                </c:pt>
                <c:pt idx="29">
                  <c:v>201106</c:v>
                </c:pt>
                <c:pt idx="30">
                  <c:v>201107</c:v>
                </c:pt>
                <c:pt idx="31">
                  <c:v>201108</c:v>
                </c:pt>
                <c:pt idx="32">
                  <c:v>201109</c:v>
                </c:pt>
                <c:pt idx="33">
                  <c:v>201110</c:v>
                </c:pt>
                <c:pt idx="34">
                  <c:v>201111</c:v>
                </c:pt>
                <c:pt idx="35">
                  <c:v>201112</c:v>
                </c:pt>
                <c:pt idx="36">
                  <c:v>201201</c:v>
                </c:pt>
                <c:pt idx="37">
                  <c:v>201202</c:v>
                </c:pt>
                <c:pt idx="38">
                  <c:v>201203</c:v>
                </c:pt>
                <c:pt idx="39">
                  <c:v>201204</c:v>
                </c:pt>
                <c:pt idx="40">
                  <c:v>201205</c:v>
                </c:pt>
                <c:pt idx="41">
                  <c:v>201206</c:v>
                </c:pt>
                <c:pt idx="42">
                  <c:v>201207</c:v>
                </c:pt>
                <c:pt idx="43">
                  <c:v>201208</c:v>
                </c:pt>
                <c:pt idx="44">
                  <c:v>201209</c:v>
                </c:pt>
                <c:pt idx="45">
                  <c:v>201210</c:v>
                </c:pt>
                <c:pt idx="46">
                  <c:v>201211</c:v>
                </c:pt>
                <c:pt idx="47">
                  <c:v>201212</c:v>
                </c:pt>
                <c:pt idx="48">
                  <c:v>201301</c:v>
                </c:pt>
                <c:pt idx="49">
                  <c:v>201302</c:v>
                </c:pt>
                <c:pt idx="50">
                  <c:v>201303</c:v>
                </c:pt>
                <c:pt idx="51">
                  <c:v>201304</c:v>
                </c:pt>
                <c:pt idx="52">
                  <c:v>201305</c:v>
                </c:pt>
                <c:pt idx="53">
                  <c:v>201306</c:v>
                </c:pt>
                <c:pt idx="54">
                  <c:v>201307</c:v>
                </c:pt>
                <c:pt idx="55">
                  <c:v>201308</c:v>
                </c:pt>
                <c:pt idx="56">
                  <c:v>201309</c:v>
                </c:pt>
                <c:pt idx="57">
                  <c:v>201310</c:v>
                </c:pt>
                <c:pt idx="58">
                  <c:v>201311</c:v>
                </c:pt>
                <c:pt idx="59">
                  <c:v>201312</c:v>
                </c:pt>
                <c:pt idx="60">
                  <c:v>201401</c:v>
                </c:pt>
                <c:pt idx="61">
                  <c:v>201402</c:v>
                </c:pt>
                <c:pt idx="62">
                  <c:v>201403</c:v>
                </c:pt>
                <c:pt idx="63">
                  <c:v>201404</c:v>
                </c:pt>
                <c:pt idx="64">
                  <c:v>201405</c:v>
                </c:pt>
                <c:pt idx="65">
                  <c:v>201406</c:v>
                </c:pt>
                <c:pt idx="66">
                  <c:v>201407</c:v>
                </c:pt>
                <c:pt idx="67">
                  <c:v>201408</c:v>
                </c:pt>
                <c:pt idx="68">
                  <c:v>201409</c:v>
                </c:pt>
                <c:pt idx="69">
                  <c:v>201410</c:v>
                </c:pt>
                <c:pt idx="70">
                  <c:v>201411</c:v>
                </c:pt>
                <c:pt idx="71">
                  <c:v>201412</c:v>
                </c:pt>
                <c:pt idx="72">
                  <c:v>201501</c:v>
                </c:pt>
                <c:pt idx="73">
                  <c:v>201502</c:v>
                </c:pt>
                <c:pt idx="74">
                  <c:v>201503</c:v>
                </c:pt>
                <c:pt idx="75">
                  <c:v>201504</c:v>
                </c:pt>
                <c:pt idx="76">
                  <c:v>201505</c:v>
                </c:pt>
                <c:pt idx="77">
                  <c:v>201506</c:v>
                </c:pt>
                <c:pt idx="78">
                  <c:v>201507</c:v>
                </c:pt>
                <c:pt idx="79">
                  <c:v>201508</c:v>
                </c:pt>
                <c:pt idx="80">
                  <c:v>201509</c:v>
                </c:pt>
                <c:pt idx="81">
                  <c:v>201510</c:v>
                </c:pt>
                <c:pt idx="82">
                  <c:v>201511</c:v>
                </c:pt>
                <c:pt idx="83">
                  <c:v>201512</c:v>
                </c:pt>
                <c:pt idx="84">
                  <c:v>201601</c:v>
                </c:pt>
                <c:pt idx="85">
                  <c:v>201602</c:v>
                </c:pt>
                <c:pt idx="86">
                  <c:v>201603</c:v>
                </c:pt>
                <c:pt idx="87">
                  <c:v>201604</c:v>
                </c:pt>
                <c:pt idx="88">
                  <c:v>201605</c:v>
                </c:pt>
                <c:pt idx="89">
                  <c:v>201606</c:v>
                </c:pt>
                <c:pt idx="90">
                  <c:v>201607</c:v>
                </c:pt>
                <c:pt idx="91">
                  <c:v>201608</c:v>
                </c:pt>
                <c:pt idx="92">
                  <c:v>201609</c:v>
                </c:pt>
                <c:pt idx="93">
                  <c:v>201610</c:v>
                </c:pt>
                <c:pt idx="94">
                  <c:v>201611</c:v>
                </c:pt>
                <c:pt idx="95">
                  <c:v>201612</c:v>
                </c:pt>
              </c:numCache>
            </c:numRef>
          </c:cat>
          <c:val>
            <c:numRef>
              <c:f>'Fig. 1.8.'!$C$4:$C$99</c:f>
              <c:numCache>
                <c:formatCode>0</c:formatCode>
                <c:ptCount val="96"/>
                <c:pt idx="0">
                  <c:v>90.2</c:v>
                </c:pt>
                <c:pt idx="1">
                  <c:v>155</c:v>
                </c:pt>
                <c:pt idx="2">
                  <c:v>49.5</c:v>
                </c:pt>
                <c:pt idx="3">
                  <c:v>22</c:v>
                </c:pt>
                <c:pt idx="4">
                  <c:v>178</c:v>
                </c:pt>
                <c:pt idx="5">
                  <c:v>159</c:v>
                </c:pt>
                <c:pt idx="6">
                  <c:v>193</c:v>
                </c:pt>
                <c:pt idx="7">
                  <c:v>124</c:v>
                </c:pt>
                <c:pt idx="8">
                  <c:v>277</c:v>
                </c:pt>
                <c:pt idx="9">
                  <c:v>187</c:v>
                </c:pt>
                <c:pt idx="10">
                  <c:v>372</c:v>
                </c:pt>
                <c:pt idx="11">
                  <c:v>186</c:v>
                </c:pt>
                <c:pt idx="12">
                  <c:v>138</c:v>
                </c:pt>
                <c:pt idx="13">
                  <c:v>216</c:v>
                </c:pt>
                <c:pt idx="14">
                  <c:v>119</c:v>
                </c:pt>
                <c:pt idx="15">
                  <c:v>139</c:v>
                </c:pt>
                <c:pt idx="16">
                  <c:v>94.4</c:v>
                </c:pt>
                <c:pt idx="17">
                  <c:v>38.5</c:v>
                </c:pt>
                <c:pt idx="18">
                  <c:v>169</c:v>
                </c:pt>
                <c:pt idx="19">
                  <c:v>89.9</c:v>
                </c:pt>
                <c:pt idx="20">
                  <c:v>75.7</c:v>
                </c:pt>
                <c:pt idx="21">
                  <c:v>126</c:v>
                </c:pt>
                <c:pt idx="22">
                  <c:v>182</c:v>
                </c:pt>
                <c:pt idx="23">
                  <c:v>128</c:v>
                </c:pt>
                <c:pt idx="24">
                  <c:v>69.400000000000006</c:v>
                </c:pt>
                <c:pt idx="25">
                  <c:v>101</c:v>
                </c:pt>
                <c:pt idx="26">
                  <c:v>51.2</c:v>
                </c:pt>
                <c:pt idx="27">
                  <c:v>93.3</c:v>
                </c:pt>
                <c:pt idx="28">
                  <c:v>63.3</c:v>
                </c:pt>
                <c:pt idx="29">
                  <c:v>50.2</c:v>
                </c:pt>
                <c:pt idx="30">
                  <c:v>54.9</c:v>
                </c:pt>
                <c:pt idx="31">
                  <c:v>51.2</c:v>
                </c:pt>
                <c:pt idx="32">
                  <c:v>43.7</c:v>
                </c:pt>
                <c:pt idx="33">
                  <c:v>58.7</c:v>
                </c:pt>
                <c:pt idx="34">
                  <c:v>30.8</c:v>
                </c:pt>
                <c:pt idx="35">
                  <c:v>35.1</c:v>
                </c:pt>
                <c:pt idx="36">
                  <c:v>23.9</c:v>
                </c:pt>
                <c:pt idx="37">
                  <c:v>66.8</c:v>
                </c:pt>
                <c:pt idx="38">
                  <c:v>115</c:v>
                </c:pt>
                <c:pt idx="39">
                  <c:v>115</c:v>
                </c:pt>
                <c:pt idx="40">
                  <c:v>123</c:v>
                </c:pt>
                <c:pt idx="41">
                  <c:v>132</c:v>
                </c:pt>
                <c:pt idx="42">
                  <c:v>85.6</c:v>
                </c:pt>
                <c:pt idx="43">
                  <c:v>129</c:v>
                </c:pt>
                <c:pt idx="44">
                  <c:v>84</c:v>
                </c:pt>
                <c:pt idx="45">
                  <c:v>135</c:v>
                </c:pt>
                <c:pt idx="46">
                  <c:v>172</c:v>
                </c:pt>
                <c:pt idx="47">
                  <c:v>95.6</c:v>
                </c:pt>
                <c:pt idx="48">
                  <c:v>212</c:v>
                </c:pt>
                <c:pt idx="49">
                  <c:v>119</c:v>
                </c:pt>
                <c:pt idx="50">
                  <c:v>107</c:v>
                </c:pt>
                <c:pt idx="51">
                  <c:v>220</c:v>
                </c:pt>
                <c:pt idx="52">
                  <c:v>145</c:v>
                </c:pt>
                <c:pt idx="53">
                  <c:v>136</c:v>
                </c:pt>
                <c:pt idx="54">
                  <c:v>146</c:v>
                </c:pt>
                <c:pt idx="55">
                  <c:v>160</c:v>
                </c:pt>
                <c:pt idx="56">
                  <c:v>263</c:v>
                </c:pt>
                <c:pt idx="57">
                  <c:v>254</c:v>
                </c:pt>
                <c:pt idx="58">
                  <c:v>312</c:v>
                </c:pt>
                <c:pt idx="59">
                  <c:v>398</c:v>
                </c:pt>
                <c:pt idx="60">
                  <c:v>350</c:v>
                </c:pt>
                <c:pt idx="61">
                  <c:v>173</c:v>
                </c:pt>
                <c:pt idx="62">
                  <c:v>153</c:v>
                </c:pt>
                <c:pt idx="63">
                  <c:v>236</c:v>
                </c:pt>
                <c:pt idx="64">
                  <c:v>130</c:v>
                </c:pt>
                <c:pt idx="65">
                  <c:v>194</c:v>
                </c:pt>
                <c:pt idx="66">
                  <c:v>197</c:v>
                </c:pt>
                <c:pt idx="67">
                  <c:v>300</c:v>
                </c:pt>
                <c:pt idx="68">
                  <c:v>113</c:v>
                </c:pt>
                <c:pt idx="69">
                  <c:v>197</c:v>
                </c:pt>
                <c:pt idx="70">
                  <c:v>111</c:v>
                </c:pt>
                <c:pt idx="71">
                  <c:v>104</c:v>
                </c:pt>
                <c:pt idx="72">
                  <c:v>176</c:v>
                </c:pt>
                <c:pt idx="73">
                  <c:v>139</c:v>
                </c:pt>
                <c:pt idx="74">
                  <c:v>109</c:v>
                </c:pt>
                <c:pt idx="75">
                  <c:v>127</c:v>
                </c:pt>
                <c:pt idx="76">
                  <c:v>136</c:v>
                </c:pt>
                <c:pt idx="77">
                  <c:v>159</c:v>
                </c:pt>
                <c:pt idx="78">
                  <c:v>149</c:v>
                </c:pt>
                <c:pt idx="79">
                  <c:v>186</c:v>
                </c:pt>
                <c:pt idx="80">
                  <c:v>126</c:v>
                </c:pt>
                <c:pt idx="81">
                  <c:v>152</c:v>
                </c:pt>
                <c:pt idx="82">
                  <c:v>160</c:v>
                </c:pt>
                <c:pt idx="83">
                  <c:v>112</c:v>
                </c:pt>
                <c:pt idx="84">
                  <c:v>197</c:v>
                </c:pt>
                <c:pt idx="85">
                  <c:v>261</c:v>
                </c:pt>
                <c:pt idx="86">
                  <c:v>68.400000000000006</c:v>
                </c:pt>
                <c:pt idx="87">
                  <c:v>104</c:v>
                </c:pt>
                <c:pt idx="88">
                  <c:v>220</c:v>
                </c:pt>
                <c:pt idx="89">
                  <c:v>169</c:v>
                </c:pt>
                <c:pt idx="90">
                  <c:v>174</c:v>
                </c:pt>
                <c:pt idx="91">
                  <c:v>126</c:v>
                </c:pt>
                <c:pt idx="92">
                  <c:v>138</c:v>
                </c:pt>
                <c:pt idx="93">
                  <c:v>117</c:v>
                </c:pt>
                <c:pt idx="94">
                  <c:v>140</c:v>
                </c:pt>
                <c:pt idx="95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74-4BD4-8E11-443AA7157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9585728"/>
        <c:axId val="-1689589536"/>
      </c:barChart>
      <c:catAx>
        <c:axId val="-168958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9536"/>
        <c:crosses val="autoZero"/>
        <c:auto val="1"/>
        <c:lblAlgn val="ctr"/>
        <c:lblOffset val="100"/>
        <c:noMultiLvlLbl val="0"/>
      </c:catAx>
      <c:valAx>
        <c:axId val="-16895895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Billion HUF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'Fig. 1.9.'!$B$4:$B$99</c:f>
              <c:strCache>
                <c:ptCount val="9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strCache>
            </c:strRef>
          </c:tx>
          <c:spPr>
            <a:solidFill>
              <a:srgbClr val="353B73"/>
            </a:solidFill>
            <a:ln>
              <a:noFill/>
            </a:ln>
            <a:effectLst/>
          </c:spPr>
          <c:invertIfNegative val="0"/>
          <c:cat>
            <c:numRef>
              <c:f>'Fig. 1.9.'!$B$4:$B$99</c:f>
              <c:numCache>
                <c:formatCode>General</c:formatCode>
                <c:ptCount val="9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'Fig. 1.9.'!$C$4:$C$11</c:f>
              <c:numCache>
                <c:formatCode>0</c:formatCode>
                <c:ptCount val="8"/>
                <c:pt idx="0">
                  <c:v>2120</c:v>
                </c:pt>
                <c:pt idx="1">
                  <c:v>1440</c:v>
                </c:pt>
                <c:pt idx="2">
                  <c:v>683</c:v>
                </c:pt>
                <c:pt idx="3">
                  <c:v>1390</c:v>
                </c:pt>
                <c:pt idx="4">
                  <c:v>2470</c:v>
                </c:pt>
                <c:pt idx="5">
                  <c:v>2160</c:v>
                </c:pt>
                <c:pt idx="6">
                  <c:v>1750</c:v>
                </c:pt>
                <c:pt idx="7">
                  <c:v>1770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FD-4ECA-B34B-5AB12B0A7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9590080"/>
        <c:axId val="-1689588448"/>
      </c:barChart>
      <c:catAx>
        <c:axId val="-168959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Date (yyyy)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88448"/>
        <c:crosses val="autoZero"/>
        <c:auto val="1"/>
        <c:lblAlgn val="ctr"/>
        <c:lblOffset val="100"/>
        <c:noMultiLvlLbl val="0"/>
      </c:catAx>
      <c:valAx>
        <c:axId val="-168958844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charset="0"/>
                    <a:ea typeface="Century Gothic" charset="0"/>
                    <a:cs typeface="Century Gothic" charset="0"/>
                  </a:defRPr>
                </a:pPr>
                <a:r>
                  <a:rPr lang="hu-HU"/>
                  <a:t>Billion HUF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charset="0"/>
                  <a:ea typeface="Century Gothic" charset="0"/>
                  <a:cs typeface="Century Gothic" charset="0"/>
                </a:defRPr>
              </a:pPr>
              <a:endParaRPr lang="hu-HU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2">
                <a:lumMod val="9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charset="0"/>
                <a:ea typeface="Century Gothic" charset="0"/>
                <a:cs typeface="Century Gothic" charset="0"/>
              </a:defRPr>
            </a:pPr>
            <a:endParaRPr lang="hu-HU"/>
          </a:p>
        </c:txPr>
        <c:crossAx val="-168959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charset="0"/>
          <a:ea typeface="Century Gothic" charset="0"/>
          <a:cs typeface="Century Gothic" charset="0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45720</xdr:rowOff>
    </xdr:from>
    <xdr:to>
      <xdr:col>5</xdr:col>
      <xdr:colOff>445135</xdr:colOff>
      <xdr:row>5</xdr:row>
      <xdr:rowOff>130810</xdr:rowOff>
    </xdr:to>
    <xdr:pic>
      <xdr:nvPicPr>
        <xdr:cNvPr id="2" name="graphics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85800" y="441960"/>
          <a:ext cx="3112135" cy="8775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13</xdr:row>
      <xdr:rowOff>38100</xdr:rowOff>
    </xdr:from>
    <xdr:to>
      <xdr:col>10</xdr:col>
      <xdr:colOff>247650</xdr:colOff>
      <xdr:row>26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</xdr:colOff>
      <xdr:row>13</xdr:row>
      <xdr:rowOff>38100</xdr:rowOff>
    </xdr:from>
    <xdr:to>
      <xdr:col>12</xdr:col>
      <xdr:colOff>508000</xdr:colOff>
      <xdr:row>26</xdr:row>
      <xdr:rowOff>139700</xdr:rowOff>
    </xdr:to>
    <xdr:graphicFrame macro="">
      <xdr:nvGraphicFramePr>
        <xdr:cNvPr id="4" name="Diagram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</xdr:colOff>
      <xdr:row>2</xdr:row>
      <xdr:rowOff>72390</xdr:rowOff>
    </xdr:from>
    <xdr:to>
      <xdr:col>10</xdr:col>
      <xdr:colOff>450850</xdr:colOff>
      <xdr:row>15</xdr:row>
      <xdr:rowOff>173990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685799</xdr:colOff>
      <xdr:row>1</xdr:row>
      <xdr:rowOff>200024</xdr:rowOff>
    </xdr:from>
    <xdr:to>
      <xdr:col>13</xdr:col>
      <xdr:colOff>9524</xdr:colOff>
      <xdr:row>19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EEC97A0-A3BE-4D64-B28E-B427C69846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23812</xdr:rowOff>
    </xdr:from>
    <xdr:to>
      <xdr:col>12</xdr:col>
      <xdr:colOff>476250</xdr:colOff>
      <xdr:row>15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AC67F9B6-F476-4C61-9516-68F840CD7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133350</xdr:rowOff>
    </xdr:from>
    <xdr:to>
      <xdr:col>0</xdr:col>
      <xdr:colOff>0</xdr:colOff>
      <xdr:row>18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1ACC594F-99A4-481F-909D-0717F7427E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676274</xdr:colOff>
      <xdr:row>15</xdr:row>
      <xdr:rowOff>14286</xdr:rowOff>
    </xdr:from>
    <xdr:to>
      <xdr:col>13</xdr:col>
      <xdr:colOff>38099</xdr:colOff>
      <xdr:row>31</xdr:row>
      <xdr:rowOff>190499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5CAF9C95-2597-45A4-8BED-09309CE154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657225</xdr:colOff>
      <xdr:row>3</xdr:row>
      <xdr:rowOff>4761</xdr:rowOff>
    </xdr:from>
    <xdr:to>
      <xdr:col>16</xdr:col>
      <xdr:colOff>428625</xdr:colOff>
      <xdr:row>19</xdr:row>
      <xdr:rowOff>47624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53BE7840-E1A2-44D0-97F5-04E6E82580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</xdr:colOff>
      <xdr:row>13</xdr:row>
      <xdr:rowOff>14286</xdr:rowOff>
    </xdr:from>
    <xdr:to>
      <xdr:col>15</xdr:col>
      <xdr:colOff>685799</xdr:colOff>
      <xdr:row>29</xdr:row>
      <xdr:rowOff>19049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637FA47F-E6F4-484B-8721-9B271473EC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195262</xdr:rowOff>
    </xdr:from>
    <xdr:to>
      <xdr:col>11</xdr:col>
      <xdr:colOff>457200</xdr:colOff>
      <xdr:row>15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4FF5DF43-FA94-4CA7-9C3E-44CDCEB30A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195262</xdr:rowOff>
    </xdr:from>
    <xdr:to>
      <xdr:col>14</xdr:col>
      <xdr:colOff>466725</xdr:colOff>
      <xdr:row>26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3E404093-579D-46B8-A15E-AFCB422E7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406400</xdr:colOff>
      <xdr:row>6</xdr:row>
      <xdr:rowOff>38100</xdr:rowOff>
    </xdr:from>
    <xdr:to>
      <xdr:col>12</xdr:col>
      <xdr:colOff>25400</xdr:colOff>
      <xdr:row>19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12</xdr:row>
      <xdr:rowOff>0</xdr:rowOff>
    </xdr:from>
    <xdr:to>
      <xdr:col>15</xdr:col>
      <xdr:colOff>438150</xdr:colOff>
      <xdr:row>26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DDC4455C-D2AA-4616-AF5E-96906CF88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23812</xdr:rowOff>
    </xdr:from>
    <xdr:to>
      <xdr:col>12</xdr:col>
      <xdr:colOff>466725</xdr:colOff>
      <xdr:row>15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4C6A39-8FE1-4952-B52A-24883A5E6E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242887</xdr:colOff>
      <xdr:row>15</xdr:row>
      <xdr:rowOff>109537</xdr:rowOff>
    </xdr:from>
    <xdr:to>
      <xdr:col>13</xdr:col>
      <xdr:colOff>14287</xdr:colOff>
      <xdr:row>29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8240D4A5-E932-42EA-8837-79AC63E17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11</xdr:row>
      <xdr:rowOff>4761</xdr:rowOff>
    </xdr:from>
    <xdr:to>
      <xdr:col>16</xdr:col>
      <xdr:colOff>447675</xdr:colOff>
      <xdr:row>26</xdr:row>
      <xdr:rowOff>38099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36D0D8F8-A0A5-4623-BF43-328C63D793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</xdr:row>
      <xdr:rowOff>14287</xdr:rowOff>
    </xdr:from>
    <xdr:to>
      <xdr:col>12</xdr:col>
      <xdr:colOff>476250</xdr:colOff>
      <xdr:row>15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9421E59-01AF-4EC9-B549-0EE8B698E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13</xdr:row>
      <xdr:rowOff>195262</xdr:rowOff>
    </xdr:from>
    <xdr:to>
      <xdr:col>14</xdr:col>
      <xdr:colOff>495300</xdr:colOff>
      <xdr:row>27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1F1FC72F-0DD3-4A18-8AB0-287355746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23812</xdr:rowOff>
    </xdr:from>
    <xdr:to>
      <xdr:col>12</xdr:col>
      <xdr:colOff>476250</xdr:colOff>
      <xdr:row>16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A220CB5A-7912-4C4D-B385-60D3C89D3C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457200</xdr:colOff>
      <xdr:row>16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F8CD61ED-A1B4-4E88-B1C5-A113BE0D8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666750</xdr:colOff>
      <xdr:row>2</xdr:row>
      <xdr:rowOff>195262</xdr:rowOff>
    </xdr:from>
    <xdr:to>
      <xdr:col>12</xdr:col>
      <xdr:colOff>438150</xdr:colOff>
      <xdr:row>16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F1FE48C2-41A1-435A-BA3D-7430201A0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15</xdr:row>
      <xdr:rowOff>185737</xdr:rowOff>
    </xdr:from>
    <xdr:to>
      <xdr:col>16</xdr:col>
      <xdr:colOff>676275</xdr:colOff>
      <xdr:row>38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314DFD67-4253-4D38-AB5B-B80D9D66B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11</xdr:col>
      <xdr:colOff>444500</xdr:colOff>
      <xdr:row>15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14287</xdr:rowOff>
    </xdr:from>
    <xdr:to>
      <xdr:col>12</xdr:col>
      <xdr:colOff>466725</xdr:colOff>
      <xdr:row>16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15</xdr:row>
      <xdr:rowOff>42862</xdr:rowOff>
    </xdr:from>
    <xdr:to>
      <xdr:col>13</xdr:col>
      <xdr:colOff>438150</xdr:colOff>
      <xdr:row>33</xdr:row>
      <xdr:rowOff>190500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E30C16D-183B-45E1-BBA4-9F498B7E0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42862</xdr:rowOff>
    </xdr:from>
    <xdr:to>
      <xdr:col>15</xdr:col>
      <xdr:colOff>466725</xdr:colOff>
      <xdr:row>17</xdr:row>
      <xdr:rowOff>185737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31CD2647-7E9F-4F23-8756-88A408E35C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23812</xdr:rowOff>
    </xdr:from>
    <xdr:to>
      <xdr:col>10</xdr:col>
      <xdr:colOff>485775</xdr:colOff>
      <xdr:row>16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EF896B6-477B-41DE-9893-AEE42D830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685799</xdr:colOff>
      <xdr:row>1</xdr:row>
      <xdr:rowOff>180975</xdr:rowOff>
    </xdr:from>
    <xdr:to>
      <xdr:col>20</xdr:col>
      <xdr:colOff>9524</xdr:colOff>
      <xdr:row>20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C1B981D2-A1F1-40EC-8074-8273E77FB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619125</xdr:colOff>
      <xdr:row>1</xdr:row>
      <xdr:rowOff>138112</xdr:rowOff>
    </xdr:from>
    <xdr:to>
      <xdr:col>15</xdr:col>
      <xdr:colOff>390525</xdr:colOff>
      <xdr:row>18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8CCEDCD6-07CE-45C1-B188-6D60CE533B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14</xdr:row>
      <xdr:rowOff>176212</xdr:rowOff>
    </xdr:from>
    <xdr:to>
      <xdr:col>12</xdr:col>
      <xdr:colOff>400050</xdr:colOff>
      <xdr:row>32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5C8B1DD8-B94B-479F-874D-66401BE8E4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5</xdr:row>
      <xdr:rowOff>23812</xdr:rowOff>
    </xdr:from>
    <xdr:to>
      <xdr:col>15</xdr:col>
      <xdr:colOff>504825</xdr:colOff>
      <xdr:row>18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93F7A033-07D7-42E4-B719-90DE8E4E6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23812</xdr:rowOff>
    </xdr:from>
    <xdr:to>
      <xdr:col>16</xdr:col>
      <xdr:colOff>457200</xdr:colOff>
      <xdr:row>26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CD7236C8-0CBB-4985-917A-EF6DB4B12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14</xdr:row>
      <xdr:rowOff>4762</xdr:rowOff>
    </xdr:from>
    <xdr:to>
      <xdr:col>13</xdr:col>
      <xdr:colOff>485775</xdr:colOff>
      <xdr:row>27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57F75D9C-79F7-4923-A5E1-30405C15C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12</xdr:col>
      <xdr:colOff>203200</xdr:colOff>
      <xdr:row>16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</xdr:colOff>
      <xdr:row>3</xdr:row>
      <xdr:rowOff>58102</xdr:rowOff>
    </xdr:from>
    <xdr:to>
      <xdr:col>18</xdr:col>
      <xdr:colOff>491490</xdr:colOff>
      <xdr:row>17</xdr:row>
      <xdr:rowOff>2857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BCACE01D-44C3-4BF7-8C13-0153407AE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14</xdr:row>
      <xdr:rowOff>23812</xdr:rowOff>
    </xdr:from>
    <xdr:to>
      <xdr:col>13</xdr:col>
      <xdr:colOff>466725</xdr:colOff>
      <xdr:row>27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E581D7DD-638E-4C8C-9A7B-B8C81F9B7A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16</xdr:row>
      <xdr:rowOff>23812</xdr:rowOff>
    </xdr:from>
    <xdr:to>
      <xdr:col>16</xdr:col>
      <xdr:colOff>466725</xdr:colOff>
      <xdr:row>29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BCCA8A50-5176-48C9-9284-75661671C7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13</xdr:row>
      <xdr:rowOff>195262</xdr:rowOff>
    </xdr:from>
    <xdr:to>
      <xdr:col>15</xdr:col>
      <xdr:colOff>476250</xdr:colOff>
      <xdr:row>27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F7B1B16-A839-43B3-9BF2-5C917F5BA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666750</xdr:colOff>
      <xdr:row>15</xdr:row>
      <xdr:rowOff>23812</xdr:rowOff>
    </xdr:from>
    <xdr:to>
      <xdr:col>13</xdr:col>
      <xdr:colOff>438150</xdr:colOff>
      <xdr:row>28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6BB9778-D13E-429D-BA94-922F38DB7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3</xdr:row>
      <xdr:rowOff>4761</xdr:rowOff>
    </xdr:from>
    <xdr:to>
      <xdr:col>15</xdr:col>
      <xdr:colOff>438150</xdr:colOff>
      <xdr:row>19</xdr:row>
      <xdr:rowOff>85724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914B58B-C45F-48EB-B430-9E4F1291E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19</xdr:row>
      <xdr:rowOff>195262</xdr:rowOff>
    </xdr:from>
    <xdr:to>
      <xdr:col>18</xdr:col>
      <xdr:colOff>266700</xdr:colOff>
      <xdr:row>33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8907968C-3F52-4987-AD03-9BA13AF80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18</xdr:row>
      <xdr:rowOff>176212</xdr:rowOff>
    </xdr:from>
    <xdr:to>
      <xdr:col>18</xdr:col>
      <xdr:colOff>495300</xdr:colOff>
      <xdr:row>34</xdr:row>
      <xdr:rowOff>9525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5AE5AFB7-1A46-4256-8C3D-C712F384E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18</xdr:row>
      <xdr:rowOff>23812</xdr:rowOff>
    </xdr:from>
    <xdr:to>
      <xdr:col>14</xdr:col>
      <xdr:colOff>266700</xdr:colOff>
      <xdr:row>31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B021F2C-E631-40BD-980D-35F07BB77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18</xdr:row>
      <xdr:rowOff>23812</xdr:rowOff>
    </xdr:from>
    <xdr:to>
      <xdr:col>15</xdr:col>
      <xdr:colOff>438150</xdr:colOff>
      <xdr:row>31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1E36649B-7017-4DD0-B58D-B093A8C3E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12</xdr:col>
      <xdr:colOff>203200</xdr:colOff>
      <xdr:row>17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19</xdr:row>
      <xdr:rowOff>4762</xdr:rowOff>
    </xdr:from>
    <xdr:to>
      <xdr:col>14</xdr:col>
      <xdr:colOff>495300</xdr:colOff>
      <xdr:row>32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DA73EE5A-F8AB-49D6-8A6F-FFABFE355C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14287</xdr:rowOff>
    </xdr:from>
    <xdr:to>
      <xdr:col>12</xdr:col>
      <xdr:colOff>1143000</xdr:colOff>
      <xdr:row>31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F22483D9-53B2-4012-8A85-8772E504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676275</xdr:colOff>
      <xdr:row>35</xdr:row>
      <xdr:rowOff>4762</xdr:rowOff>
    </xdr:from>
    <xdr:to>
      <xdr:col>19</xdr:col>
      <xdr:colOff>447675</xdr:colOff>
      <xdr:row>48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682C0AE1-26F9-49B6-B54C-32E880823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4</xdr:row>
      <xdr:rowOff>14287</xdr:rowOff>
    </xdr:from>
    <xdr:to>
      <xdr:col>16</xdr:col>
      <xdr:colOff>447675</xdr:colOff>
      <xdr:row>17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6D81A465-88AC-40FB-80A9-8FACFE0E0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666750</xdr:colOff>
      <xdr:row>13</xdr:row>
      <xdr:rowOff>61912</xdr:rowOff>
    </xdr:from>
    <xdr:to>
      <xdr:col>15</xdr:col>
      <xdr:colOff>438150</xdr:colOff>
      <xdr:row>27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C05DF86-4535-46C1-B79D-05BAB1130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14</xdr:row>
      <xdr:rowOff>61912</xdr:rowOff>
    </xdr:from>
    <xdr:to>
      <xdr:col>17</xdr:col>
      <xdr:colOff>447675</xdr:colOff>
      <xdr:row>28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DC8A72E-A39D-4F44-80E7-43B46C013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13</xdr:row>
      <xdr:rowOff>195262</xdr:rowOff>
    </xdr:from>
    <xdr:to>
      <xdr:col>16</xdr:col>
      <xdr:colOff>457200</xdr:colOff>
      <xdr:row>27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6E76DE5D-2ED0-4B10-85C5-4BDC6750ED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14</xdr:row>
      <xdr:rowOff>14286</xdr:rowOff>
    </xdr:from>
    <xdr:to>
      <xdr:col>16</xdr:col>
      <xdr:colOff>476250</xdr:colOff>
      <xdr:row>29</xdr:row>
      <xdr:rowOff>123824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4D8DD6C2-4505-4AE1-AC24-65D59E969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14</xdr:row>
      <xdr:rowOff>23812</xdr:rowOff>
    </xdr:from>
    <xdr:to>
      <xdr:col>16</xdr:col>
      <xdr:colOff>447675</xdr:colOff>
      <xdr:row>28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BD8538A-ADC8-4005-B2CF-398D21D01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13</xdr:row>
      <xdr:rowOff>185737</xdr:rowOff>
    </xdr:from>
    <xdr:to>
      <xdr:col>16</xdr:col>
      <xdr:colOff>447675</xdr:colOff>
      <xdr:row>27</xdr:row>
      <xdr:rowOff>128587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A3F3B62D-E117-4657-AE13-6496F173E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330200</xdr:colOff>
      <xdr:row>18</xdr:row>
      <xdr:rowOff>101600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14</xdr:row>
      <xdr:rowOff>195262</xdr:rowOff>
    </xdr:from>
    <xdr:to>
      <xdr:col>16</xdr:col>
      <xdr:colOff>438150</xdr:colOff>
      <xdr:row>28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1FE7F44-DB00-4BDA-8BC5-C97D41115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14</xdr:row>
      <xdr:rowOff>138112</xdr:rowOff>
    </xdr:from>
    <xdr:to>
      <xdr:col>14</xdr:col>
      <xdr:colOff>657225</xdr:colOff>
      <xdr:row>28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D26BEF4B-5454-4E05-9284-7642F3C6FA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18</xdr:row>
      <xdr:rowOff>33337</xdr:rowOff>
    </xdr:from>
    <xdr:to>
      <xdr:col>14</xdr:col>
      <xdr:colOff>466725</xdr:colOff>
      <xdr:row>31</xdr:row>
      <xdr:rowOff>176212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75DD7514-F83C-407E-85B2-1FA3B069A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15</xdr:row>
      <xdr:rowOff>14287</xdr:rowOff>
    </xdr:from>
    <xdr:to>
      <xdr:col>18</xdr:col>
      <xdr:colOff>57150</xdr:colOff>
      <xdr:row>28</xdr:row>
      <xdr:rowOff>157162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F9338388-9B88-401B-8C58-91A1ED8DF8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2</xdr:row>
      <xdr:rowOff>195262</xdr:rowOff>
    </xdr:from>
    <xdr:to>
      <xdr:col>15</xdr:col>
      <xdr:colOff>514350</xdr:colOff>
      <xdr:row>16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697CAFD5-4732-44FF-BAC9-63FAFEABE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26</xdr:row>
      <xdr:rowOff>176212</xdr:rowOff>
    </xdr:from>
    <xdr:to>
      <xdr:col>17</xdr:col>
      <xdr:colOff>438150</xdr:colOff>
      <xdr:row>40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B5ADCE16-0A0F-412A-AF51-ACF515FD8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42</xdr:row>
      <xdr:rowOff>4762</xdr:rowOff>
    </xdr:from>
    <xdr:to>
      <xdr:col>17</xdr:col>
      <xdr:colOff>466725</xdr:colOff>
      <xdr:row>55</xdr:row>
      <xdr:rowOff>147637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9D63AE9A-80E4-43C2-B8EE-92A864DED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11</xdr:row>
      <xdr:rowOff>23812</xdr:rowOff>
    </xdr:from>
    <xdr:to>
      <xdr:col>13</xdr:col>
      <xdr:colOff>476250</xdr:colOff>
      <xdr:row>24</xdr:row>
      <xdr:rowOff>166687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52E84EA5-BCCF-47C2-BF39-7A28743DC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18</xdr:row>
      <xdr:rowOff>52387</xdr:rowOff>
    </xdr:from>
    <xdr:to>
      <xdr:col>17</xdr:col>
      <xdr:colOff>533400</xdr:colOff>
      <xdr:row>31</xdr:row>
      <xdr:rowOff>195262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2AAC013D-A08A-4F03-8159-555430C38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16</xdr:row>
      <xdr:rowOff>38100</xdr:rowOff>
    </xdr:from>
    <xdr:to>
      <xdr:col>11</xdr:col>
      <xdr:colOff>247650</xdr:colOff>
      <xdr:row>29</xdr:row>
      <xdr:rowOff>139700</xdr:rowOff>
    </xdr:to>
    <xdr:graphicFrame macro="">
      <xdr:nvGraphicFramePr>
        <xdr:cNvPr id="4" name="Diagram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16</xdr:row>
      <xdr:rowOff>38100</xdr:rowOff>
    </xdr:from>
    <xdr:to>
      <xdr:col>11</xdr:col>
      <xdr:colOff>247650</xdr:colOff>
      <xdr:row>29</xdr:row>
      <xdr:rowOff>139700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628650</xdr:colOff>
      <xdr:row>13</xdr:row>
      <xdr:rowOff>38100</xdr:rowOff>
    </xdr:from>
    <xdr:to>
      <xdr:col>10</xdr:col>
      <xdr:colOff>247650</xdr:colOff>
      <xdr:row>26</xdr:row>
      <xdr:rowOff>139700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contracts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contractsy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trans_1" connectionId="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u_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uy_1" connectionId="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uhl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DengXian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DengXian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C23"/>
  <sheetViews>
    <sheetView tabSelected="1" workbookViewId="0"/>
  </sheetViews>
  <sheetFormatPr defaultRowHeight="15.6" x14ac:dyDescent="0.6"/>
  <sheetData>
    <row r="8" spans="2:3" ht="27.6" customHeight="1" x14ac:dyDescent="0.6">
      <c r="B8" s="50" t="s">
        <v>199</v>
      </c>
    </row>
    <row r="9" spans="2:3" ht="16.8" customHeight="1" x14ac:dyDescent="0.6">
      <c r="B9" s="50"/>
    </row>
    <row r="10" spans="2:3" x14ac:dyDescent="0.6">
      <c r="B10" s="47"/>
    </row>
    <row r="11" spans="2:3" x14ac:dyDescent="0.6">
      <c r="B11" s="47"/>
    </row>
    <row r="12" spans="2:3" x14ac:dyDescent="0.6">
      <c r="B12" s="47"/>
    </row>
    <row r="13" spans="2:3" ht="17.7" x14ac:dyDescent="0.6">
      <c r="B13" s="48" t="s">
        <v>198</v>
      </c>
    </row>
    <row r="14" spans="2:3" ht="17.7" x14ac:dyDescent="0.6">
      <c r="B14" s="48"/>
    </row>
    <row r="15" spans="2:3" x14ac:dyDescent="0.6">
      <c r="B15" s="51" t="s">
        <v>202</v>
      </c>
      <c r="C15" s="52"/>
    </row>
    <row r="16" spans="2:3" ht="17.7" x14ac:dyDescent="0.6">
      <c r="B16" s="48"/>
    </row>
    <row r="19" spans="2:2" x14ac:dyDescent="0.6">
      <c r="B19" s="49" t="s">
        <v>200</v>
      </c>
    </row>
    <row r="20" spans="2:2" x14ac:dyDescent="0.6">
      <c r="B20" s="49" t="s">
        <v>201</v>
      </c>
    </row>
    <row r="23" spans="2:2" x14ac:dyDescent="0.6">
      <c r="B23" t="s">
        <v>203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/>
  </sheetViews>
  <sheetFormatPr defaultColWidth="11" defaultRowHeight="15.6" x14ac:dyDescent="0.6"/>
  <sheetData>
    <row r="1" spans="1:3" x14ac:dyDescent="0.6">
      <c r="A1" t="s">
        <v>197</v>
      </c>
    </row>
    <row r="3" spans="1:3" x14ac:dyDescent="0.6">
      <c r="B3" s="34" t="s">
        <v>2</v>
      </c>
      <c r="C3" s="34" t="s">
        <v>16</v>
      </c>
    </row>
    <row r="4" spans="1:3" x14ac:dyDescent="0.6">
      <c r="B4" s="35">
        <v>2009</v>
      </c>
      <c r="C4" s="46">
        <v>2120</v>
      </c>
    </row>
    <row r="5" spans="1:3" x14ac:dyDescent="0.6">
      <c r="B5" s="35">
        <v>2010</v>
      </c>
      <c r="C5" s="46">
        <v>1440</v>
      </c>
    </row>
    <row r="6" spans="1:3" x14ac:dyDescent="0.6">
      <c r="B6" s="35">
        <v>2011</v>
      </c>
      <c r="C6" s="46">
        <v>683</v>
      </c>
    </row>
    <row r="7" spans="1:3" x14ac:dyDescent="0.6">
      <c r="B7" s="35">
        <v>2012</v>
      </c>
      <c r="C7" s="46">
        <v>1390</v>
      </c>
    </row>
    <row r="8" spans="1:3" x14ac:dyDescent="0.6">
      <c r="B8" s="35">
        <v>2013</v>
      </c>
      <c r="C8" s="46">
        <v>2470</v>
      </c>
    </row>
    <row r="9" spans="1:3" x14ac:dyDescent="0.6">
      <c r="B9" s="35">
        <v>2014</v>
      </c>
      <c r="C9" s="46">
        <v>2160</v>
      </c>
    </row>
    <row r="10" spans="1:3" x14ac:dyDescent="0.6">
      <c r="B10" s="35">
        <v>2015</v>
      </c>
      <c r="C10" s="46">
        <v>1750</v>
      </c>
    </row>
    <row r="11" spans="1:3" x14ac:dyDescent="0.6">
      <c r="B11" s="35">
        <v>2016</v>
      </c>
      <c r="C11" s="46">
        <v>1770</v>
      </c>
    </row>
    <row r="12" spans="1:3" x14ac:dyDescent="0.6">
      <c r="C12" s="1"/>
    </row>
    <row r="13" spans="1:3" x14ac:dyDescent="0.6">
      <c r="C13" s="1"/>
    </row>
    <row r="14" spans="1:3" x14ac:dyDescent="0.6">
      <c r="C14" s="1"/>
    </row>
    <row r="15" spans="1:3" x14ac:dyDescent="0.6">
      <c r="C15" s="1"/>
    </row>
    <row r="16" spans="1:3" x14ac:dyDescent="0.6">
      <c r="C16" s="1"/>
    </row>
    <row r="17" spans="3:3" x14ac:dyDescent="0.6">
      <c r="C17" s="1"/>
    </row>
    <row r="18" spans="3:3" x14ac:dyDescent="0.6">
      <c r="C18" s="1"/>
    </row>
    <row r="19" spans="3:3" x14ac:dyDescent="0.6">
      <c r="C19" s="1"/>
    </row>
    <row r="20" spans="3:3" x14ac:dyDescent="0.6">
      <c r="C20" s="1"/>
    </row>
    <row r="21" spans="3:3" x14ac:dyDescent="0.6">
      <c r="C21" s="1"/>
    </row>
    <row r="22" spans="3:3" x14ac:dyDescent="0.6">
      <c r="C22" s="1"/>
    </row>
    <row r="23" spans="3:3" x14ac:dyDescent="0.6">
      <c r="C23" s="1"/>
    </row>
    <row r="24" spans="3:3" x14ac:dyDescent="0.6">
      <c r="C24" s="1"/>
    </row>
    <row r="25" spans="3:3" x14ac:dyDescent="0.6">
      <c r="C25" s="1"/>
    </row>
    <row r="26" spans="3:3" x14ac:dyDescent="0.6">
      <c r="C26" s="1"/>
    </row>
    <row r="27" spans="3:3" x14ac:dyDescent="0.6">
      <c r="C27" s="1"/>
    </row>
    <row r="28" spans="3:3" x14ac:dyDescent="0.6">
      <c r="C28" s="1"/>
    </row>
    <row r="29" spans="3:3" x14ac:dyDescent="0.6">
      <c r="C29" s="1"/>
    </row>
    <row r="30" spans="3:3" x14ac:dyDescent="0.6">
      <c r="C30" s="1"/>
    </row>
    <row r="31" spans="3:3" x14ac:dyDescent="0.6">
      <c r="C31" s="1"/>
    </row>
    <row r="32" spans="3:3" x14ac:dyDescent="0.6">
      <c r="C32" s="1"/>
    </row>
    <row r="33" spans="3:3" x14ac:dyDescent="0.6">
      <c r="C33" s="1"/>
    </row>
    <row r="34" spans="3:3" x14ac:dyDescent="0.6">
      <c r="C34" s="1"/>
    </row>
    <row r="35" spans="3:3" x14ac:dyDescent="0.6">
      <c r="C35" s="1"/>
    </row>
    <row r="36" spans="3:3" x14ac:dyDescent="0.6">
      <c r="C36" s="1"/>
    </row>
    <row r="37" spans="3:3" x14ac:dyDescent="0.6">
      <c r="C37" s="1"/>
    </row>
    <row r="38" spans="3:3" x14ac:dyDescent="0.6">
      <c r="C38" s="1"/>
    </row>
    <row r="39" spans="3:3" x14ac:dyDescent="0.6">
      <c r="C39" s="1"/>
    </row>
    <row r="40" spans="3:3" x14ac:dyDescent="0.6">
      <c r="C40" s="1"/>
    </row>
    <row r="41" spans="3:3" x14ac:dyDescent="0.6">
      <c r="C41" s="1"/>
    </row>
    <row r="42" spans="3:3" x14ac:dyDescent="0.6">
      <c r="C42" s="1"/>
    </row>
    <row r="43" spans="3:3" x14ac:dyDescent="0.6">
      <c r="C43" s="1"/>
    </row>
    <row r="44" spans="3:3" x14ac:dyDescent="0.6">
      <c r="C44" s="1"/>
    </row>
    <row r="45" spans="3:3" x14ac:dyDescent="0.6">
      <c r="C45" s="1"/>
    </row>
    <row r="46" spans="3:3" x14ac:dyDescent="0.6">
      <c r="C46" s="1"/>
    </row>
    <row r="47" spans="3:3" x14ac:dyDescent="0.6">
      <c r="C47" s="1"/>
    </row>
    <row r="48" spans="3:3" x14ac:dyDescent="0.6">
      <c r="C48" s="1"/>
    </row>
    <row r="49" spans="3:3" x14ac:dyDescent="0.6">
      <c r="C49" s="1"/>
    </row>
    <row r="50" spans="3:3" x14ac:dyDescent="0.6">
      <c r="C50" s="1"/>
    </row>
    <row r="51" spans="3:3" x14ac:dyDescent="0.6">
      <c r="C51" s="1"/>
    </row>
    <row r="52" spans="3:3" x14ac:dyDescent="0.6">
      <c r="C52" s="1"/>
    </row>
    <row r="53" spans="3:3" x14ac:dyDescent="0.6">
      <c r="C53" s="1"/>
    </row>
    <row r="54" spans="3:3" x14ac:dyDescent="0.6">
      <c r="C54" s="1"/>
    </row>
    <row r="55" spans="3:3" x14ac:dyDescent="0.6">
      <c r="C55" s="1"/>
    </row>
    <row r="56" spans="3:3" x14ac:dyDescent="0.6">
      <c r="C56" s="1"/>
    </row>
    <row r="57" spans="3:3" x14ac:dyDescent="0.6">
      <c r="C57" s="1"/>
    </row>
    <row r="58" spans="3:3" x14ac:dyDescent="0.6">
      <c r="C58" s="1"/>
    </row>
    <row r="59" spans="3:3" x14ac:dyDescent="0.6">
      <c r="C59" s="1"/>
    </row>
    <row r="60" spans="3:3" x14ac:dyDescent="0.6">
      <c r="C60" s="1"/>
    </row>
    <row r="61" spans="3:3" x14ac:dyDescent="0.6">
      <c r="C61" s="1"/>
    </row>
    <row r="62" spans="3:3" x14ac:dyDescent="0.6">
      <c r="C62" s="1"/>
    </row>
    <row r="63" spans="3:3" x14ac:dyDescent="0.6">
      <c r="C63" s="1"/>
    </row>
    <row r="64" spans="3:3" x14ac:dyDescent="0.6">
      <c r="C64" s="1"/>
    </row>
    <row r="65" spans="3:3" x14ac:dyDescent="0.6">
      <c r="C65" s="1"/>
    </row>
    <row r="66" spans="3:3" x14ac:dyDescent="0.6">
      <c r="C66" s="1"/>
    </row>
    <row r="67" spans="3:3" x14ac:dyDescent="0.6">
      <c r="C67" s="1"/>
    </row>
    <row r="68" spans="3:3" x14ac:dyDescent="0.6">
      <c r="C68" s="1"/>
    </row>
    <row r="69" spans="3:3" x14ac:dyDescent="0.6">
      <c r="C69" s="1"/>
    </row>
    <row r="70" spans="3:3" x14ac:dyDescent="0.6">
      <c r="C70" s="1"/>
    </row>
    <row r="71" spans="3:3" x14ac:dyDescent="0.6">
      <c r="C71" s="1"/>
    </row>
    <row r="72" spans="3:3" x14ac:dyDescent="0.6">
      <c r="C72" s="1"/>
    </row>
    <row r="73" spans="3:3" x14ac:dyDescent="0.6">
      <c r="C73" s="1"/>
    </row>
    <row r="74" spans="3:3" x14ac:dyDescent="0.6">
      <c r="C74" s="1"/>
    </row>
    <row r="75" spans="3:3" x14ac:dyDescent="0.6">
      <c r="C75" s="1"/>
    </row>
    <row r="76" spans="3:3" x14ac:dyDescent="0.6">
      <c r="C76" s="1"/>
    </row>
    <row r="77" spans="3:3" x14ac:dyDescent="0.6">
      <c r="C77" s="1"/>
    </row>
    <row r="78" spans="3:3" x14ac:dyDescent="0.6">
      <c r="C78" s="1"/>
    </row>
    <row r="79" spans="3:3" x14ac:dyDescent="0.6">
      <c r="C79" s="1"/>
    </row>
    <row r="80" spans="3:3" x14ac:dyDescent="0.6">
      <c r="C80" s="1"/>
    </row>
    <row r="81" spans="3:3" x14ac:dyDescent="0.6">
      <c r="C81" s="1"/>
    </row>
    <row r="82" spans="3:3" x14ac:dyDescent="0.6">
      <c r="C82" s="1"/>
    </row>
    <row r="83" spans="3:3" x14ac:dyDescent="0.6">
      <c r="C83" s="1"/>
    </row>
    <row r="84" spans="3:3" x14ac:dyDescent="0.6">
      <c r="C84" s="1"/>
    </row>
    <row r="85" spans="3:3" x14ac:dyDescent="0.6">
      <c r="C85" s="1"/>
    </row>
    <row r="86" spans="3:3" x14ac:dyDescent="0.6">
      <c r="C86" s="1"/>
    </row>
    <row r="87" spans="3:3" x14ac:dyDescent="0.6">
      <c r="C87" s="1"/>
    </row>
    <row r="88" spans="3:3" x14ac:dyDescent="0.6">
      <c r="C88" s="1"/>
    </row>
    <row r="89" spans="3:3" x14ac:dyDescent="0.6">
      <c r="C89" s="1"/>
    </row>
    <row r="90" spans="3:3" x14ac:dyDescent="0.6">
      <c r="C90" s="1"/>
    </row>
    <row r="91" spans="3:3" x14ac:dyDescent="0.6">
      <c r="C91" s="1"/>
    </row>
    <row r="92" spans="3:3" x14ac:dyDescent="0.6">
      <c r="C92" s="1"/>
    </row>
    <row r="93" spans="3:3" x14ac:dyDescent="0.6">
      <c r="C93" s="1"/>
    </row>
    <row r="94" spans="3:3" x14ac:dyDescent="0.6">
      <c r="C94" s="1"/>
    </row>
    <row r="95" spans="3:3" x14ac:dyDescent="0.6">
      <c r="C95" s="1"/>
    </row>
    <row r="96" spans="3:3" x14ac:dyDescent="0.6">
      <c r="C96" s="1"/>
    </row>
    <row r="97" spans="3:3" x14ac:dyDescent="0.6">
      <c r="C97" s="1"/>
    </row>
    <row r="98" spans="3:3" x14ac:dyDescent="0.6">
      <c r="C98" s="1"/>
    </row>
    <row r="99" spans="3:3" x14ac:dyDescent="0.6">
      <c r="C99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1" defaultRowHeight="15.6" x14ac:dyDescent="0.6"/>
  <sheetData>
    <row r="1" spans="1:4" x14ac:dyDescent="0.6">
      <c r="A1" t="s">
        <v>197</v>
      </c>
    </row>
    <row r="3" spans="1:4" x14ac:dyDescent="0.6">
      <c r="B3" s="34"/>
      <c r="C3" s="34" t="s">
        <v>6</v>
      </c>
      <c r="D3" s="34" t="s">
        <v>7</v>
      </c>
    </row>
    <row r="4" spans="1:4" x14ac:dyDescent="0.6">
      <c r="B4" s="34">
        <v>2009</v>
      </c>
      <c r="C4" s="34">
        <v>12877</v>
      </c>
      <c r="D4" s="34">
        <v>3371</v>
      </c>
    </row>
    <row r="5" spans="1:4" x14ac:dyDescent="0.6">
      <c r="B5" s="34">
        <v>2010</v>
      </c>
      <c r="C5" s="34">
        <v>18595</v>
      </c>
      <c r="D5" s="34">
        <v>2597</v>
      </c>
    </row>
    <row r="6" spans="1:4" x14ac:dyDescent="0.6">
      <c r="B6" s="34">
        <v>2011</v>
      </c>
      <c r="C6" s="34">
        <v>14424</v>
      </c>
      <c r="D6" s="34">
        <v>654</v>
      </c>
    </row>
    <row r="7" spans="1:4" x14ac:dyDescent="0.6">
      <c r="B7" s="34">
        <v>2012</v>
      </c>
      <c r="C7" s="34">
        <v>10747</v>
      </c>
      <c r="D7" s="34">
        <v>4371</v>
      </c>
    </row>
    <row r="8" spans="1:4" x14ac:dyDescent="0.6">
      <c r="B8" s="34">
        <v>2013</v>
      </c>
      <c r="C8" s="34">
        <v>15527</v>
      </c>
      <c r="D8" s="34">
        <v>6417</v>
      </c>
    </row>
    <row r="9" spans="1:4" x14ac:dyDescent="0.6">
      <c r="B9" s="34">
        <v>2014</v>
      </c>
      <c r="C9" s="34">
        <v>17395</v>
      </c>
      <c r="D9" s="34">
        <v>5724</v>
      </c>
    </row>
    <row r="10" spans="1:4" x14ac:dyDescent="0.6">
      <c r="B10" s="34">
        <v>2015</v>
      </c>
      <c r="C10" s="34">
        <v>16869</v>
      </c>
      <c r="D10" s="34">
        <v>6160</v>
      </c>
    </row>
    <row r="11" spans="1:4" x14ac:dyDescent="0.6">
      <c r="B11" s="34">
        <v>2016</v>
      </c>
      <c r="C11" s="34">
        <v>10836</v>
      </c>
      <c r="D11" s="34">
        <v>4893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ColWidth="11" defaultRowHeight="15.6" x14ac:dyDescent="0.6"/>
  <cols>
    <col min="3" max="4" width="11.59765625" bestFit="1" customWidth="1"/>
  </cols>
  <sheetData>
    <row r="1" spans="1:4" x14ac:dyDescent="0.6">
      <c r="A1" t="s">
        <v>197</v>
      </c>
    </row>
    <row r="3" spans="1:4" x14ac:dyDescent="0.6">
      <c r="B3" s="34"/>
      <c r="C3" s="34" t="s">
        <v>6</v>
      </c>
      <c r="D3" s="34" t="s">
        <v>7</v>
      </c>
    </row>
    <row r="4" spans="1:4" x14ac:dyDescent="0.6">
      <c r="B4" s="34">
        <v>2009</v>
      </c>
      <c r="C4" s="46">
        <v>1510</v>
      </c>
      <c r="D4" s="46">
        <v>612</v>
      </c>
    </row>
    <row r="5" spans="1:4" x14ac:dyDescent="0.6">
      <c r="B5" s="34">
        <v>2010</v>
      </c>
      <c r="C5" s="46">
        <v>1100</v>
      </c>
      <c r="D5" s="46">
        <v>339</v>
      </c>
    </row>
    <row r="6" spans="1:4" x14ac:dyDescent="0.6">
      <c r="B6" s="34">
        <v>2011</v>
      </c>
      <c r="C6" s="46">
        <v>569</v>
      </c>
      <c r="D6" s="46">
        <v>114</v>
      </c>
    </row>
    <row r="7" spans="1:4" x14ac:dyDescent="0.6">
      <c r="B7" s="34">
        <v>2012</v>
      </c>
      <c r="C7" s="46">
        <v>370</v>
      </c>
      <c r="D7" s="46">
        <v>1020</v>
      </c>
    </row>
    <row r="8" spans="1:4" x14ac:dyDescent="0.6">
      <c r="B8" s="34">
        <v>2013</v>
      </c>
      <c r="C8" s="46">
        <v>480</v>
      </c>
      <c r="D8" s="46">
        <v>1990</v>
      </c>
    </row>
    <row r="9" spans="1:4" x14ac:dyDescent="0.6">
      <c r="B9" s="34">
        <v>2014</v>
      </c>
      <c r="C9" s="46">
        <v>650</v>
      </c>
      <c r="D9" s="46">
        <v>1510</v>
      </c>
    </row>
    <row r="10" spans="1:4" x14ac:dyDescent="0.6">
      <c r="B10" s="34">
        <v>2015</v>
      </c>
      <c r="C10" s="46">
        <v>590</v>
      </c>
      <c r="D10" s="46">
        <v>1160</v>
      </c>
    </row>
    <row r="11" spans="1:4" x14ac:dyDescent="0.6">
      <c r="B11" s="34">
        <v>2016</v>
      </c>
      <c r="C11" s="46">
        <v>394</v>
      </c>
      <c r="D11" s="46">
        <v>1370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workbookViewId="0"/>
  </sheetViews>
  <sheetFormatPr defaultRowHeight="15.6" x14ac:dyDescent="0.6"/>
  <sheetData>
    <row r="1" spans="1:4" x14ac:dyDescent="0.6">
      <c r="A1" t="s">
        <v>197</v>
      </c>
    </row>
    <row r="3" spans="1:4" x14ac:dyDescent="0.6">
      <c r="B3" s="2" t="s">
        <v>18</v>
      </c>
      <c r="C3" s="2" t="s">
        <v>17</v>
      </c>
      <c r="D3" s="2" t="s">
        <v>8</v>
      </c>
    </row>
    <row r="4" spans="1:4" x14ac:dyDescent="0.6">
      <c r="B4" s="2"/>
      <c r="D4" s="6"/>
    </row>
    <row r="5" spans="1:4" x14ac:dyDescent="0.6">
      <c r="B5" s="2">
        <v>200901</v>
      </c>
      <c r="C5" s="2">
        <v>0.50603050000000005</v>
      </c>
      <c r="D5" s="2">
        <v>229</v>
      </c>
    </row>
    <row r="6" spans="1:4" x14ac:dyDescent="0.6">
      <c r="B6" s="2">
        <v>200902</v>
      </c>
      <c r="C6" s="2">
        <v>0.62851420000000002</v>
      </c>
      <c r="D6" s="2">
        <v>414</v>
      </c>
    </row>
    <row r="7" spans="1:4" x14ac:dyDescent="0.6">
      <c r="B7" s="2">
        <v>200903</v>
      </c>
      <c r="C7" s="2">
        <v>0.63172530000000005</v>
      </c>
      <c r="D7" s="2">
        <v>404</v>
      </c>
    </row>
    <row r="8" spans="1:4" x14ac:dyDescent="0.6">
      <c r="B8" s="2">
        <v>200904</v>
      </c>
      <c r="C8" s="2">
        <v>0.6834749</v>
      </c>
      <c r="D8" s="2">
        <v>183</v>
      </c>
    </row>
    <row r="9" spans="1:4" x14ac:dyDescent="0.6">
      <c r="B9" s="2">
        <v>200905</v>
      </c>
      <c r="C9" s="2">
        <v>0.55839819999999996</v>
      </c>
      <c r="D9" s="2">
        <v>652</v>
      </c>
    </row>
    <row r="10" spans="1:4" x14ac:dyDescent="0.6">
      <c r="B10" s="2">
        <v>200906</v>
      </c>
      <c r="C10" s="2">
        <v>0.56172739999999999</v>
      </c>
      <c r="D10" s="2">
        <v>1068</v>
      </c>
    </row>
    <row r="11" spans="1:4" x14ac:dyDescent="0.6">
      <c r="B11" s="2">
        <v>200907</v>
      </c>
      <c r="C11" s="2">
        <v>0.59201760000000003</v>
      </c>
      <c r="D11" s="2">
        <v>1000</v>
      </c>
    </row>
    <row r="12" spans="1:4" x14ac:dyDescent="0.6">
      <c r="B12" s="2">
        <v>200908</v>
      </c>
      <c r="C12" s="2">
        <v>0.57230789999999998</v>
      </c>
      <c r="D12" s="2">
        <v>887</v>
      </c>
    </row>
    <row r="13" spans="1:4" x14ac:dyDescent="0.6">
      <c r="B13" s="2">
        <v>200909</v>
      </c>
      <c r="C13" s="2">
        <v>0.59313400000000005</v>
      </c>
      <c r="D13" s="2">
        <v>1628</v>
      </c>
    </row>
    <row r="14" spans="1:4" x14ac:dyDescent="0.6">
      <c r="B14" s="2">
        <v>200910</v>
      </c>
      <c r="C14" s="2">
        <v>0.56259990000000004</v>
      </c>
      <c r="D14" s="2">
        <v>949</v>
      </c>
    </row>
    <row r="15" spans="1:4" x14ac:dyDescent="0.6">
      <c r="B15" s="2">
        <v>200911</v>
      </c>
      <c r="C15" s="2">
        <v>0.55730449999999998</v>
      </c>
      <c r="D15" s="2">
        <v>1184</v>
      </c>
    </row>
    <row r="16" spans="1:4" x14ac:dyDescent="0.6">
      <c r="B16" s="2">
        <v>200912</v>
      </c>
      <c r="C16" s="2">
        <v>0.54365799999999997</v>
      </c>
      <c r="D16" s="2">
        <v>1087</v>
      </c>
    </row>
    <row r="17" spans="2:4" x14ac:dyDescent="0.6">
      <c r="B17" s="2">
        <v>201001</v>
      </c>
      <c r="C17" s="2">
        <v>0.56521169999999998</v>
      </c>
      <c r="D17" s="2">
        <v>1168</v>
      </c>
    </row>
    <row r="18" spans="2:4" x14ac:dyDescent="0.6">
      <c r="B18" s="2">
        <v>201002</v>
      </c>
      <c r="C18" s="2">
        <v>0.55847809999999998</v>
      </c>
      <c r="D18" s="2">
        <v>1356</v>
      </c>
    </row>
    <row r="19" spans="2:4" x14ac:dyDescent="0.6">
      <c r="B19" s="2">
        <v>201003</v>
      </c>
      <c r="C19" s="2">
        <v>0.54602010000000001</v>
      </c>
      <c r="D19" s="2">
        <v>1251</v>
      </c>
    </row>
    <row r="20" spans="2:4" x14ac:dyDescent="0.6">
      <c r="B20" s="2">
        <v>201004</v>
      </c>
      <c r="C20" s="2">
        <v>0.55042519999999995</v>
      </c>
      <c r="D20" s="2">
        <v>1117</v>
      </c>
    </row>
    <row r="21" spans="2:4" x14ac:dyDescent="0.6">
      <c r="B21" s="2">
        <v>201005</v>
      </c>
      <c r="C21" s="2">
        <v>0.51964469999999996</v>
      </c>
      <c r="D21" s="2">
        <v>845</v>
      </c>
    </row>
    <row r="22" spans="2:4" x14ac:dyDescent="0.6">
      <c r="B22" s="2">
        <v>201006</v>
      </c>
      <c r="C22" s="2">
        <v>0.53379770000000004</v>
      </c>
      <c r="D22" s="2">
        <v>359</v>
      </c>
    </row>
    <row r="23" spans="2:4" x14ac:dyDescent="0.6">
      <c r="B23" s="2">
        <v>201007</v>
      </c>
      <c r="C23" s="2">
        <v>0.53762259999999995</v>
      </c>
      <c r="D23" s="2">
        <v>1436</v>
      </c>
    </row>
    <row r="24" spans="2:4" x14ac:dyDescent="0.6">
      <c r="B24" s="2">
        <v>201008</v>
      </c>
      <c r="C24" s="2">
        <v>0.53943149999999995</v>
      </c>
      <c r="D24" s="2">
        <v>1116</v>
      </c>
    </row>
    <row r="25" spans="2:4" x14ac:dyDescent="0.6">
      <c r="B25" s="2">
        <v>201009</v>
      </c>
      <c r="C25" s="2">
        <v>0.54185410000000001</v>
      </c>
      <c r="D25" s="2">
        <v>1206</v>
      </c>
    </row>
    <row r="26" spans="2:4" x14ac:dyDescent="0.6">
      <c r="B26" s="2">
        <v>201010</v>
      </c>
      <c r="C26" s="2">
        <v>0.52754630000000002</v>
      </c>
      <c r="D26" s="2">
        <v>1582</v>
      </c>
    </row>
    <row r="27" spans="2:4" x14ac:dyDescent="0.6">
      <c r="B27" s="2">
        <v>201011</v>
      </c>
      <c r="C27" s="2">
        <v>0.53486460000000002</v>
      </c>
      <c r="D27" s="2">
        <v>1145</v>
      </c>
    </row>
    <row r="28" spans="2:4" x14ac:dyDescent="0.6">
      <c r="B28" s="2">
        <v>201012</v>
      </c>
      <c r="C28" s="2">
        <v>0.50043680000000001</v>
      </c>
      <c r="D28" s="2">
        <v>1361</v>
      </c>
    </row>
    <row r="29" spans="2:4" x14ac:dyDescent="0.6">
      <c r="B29" s="2">
        <v>201101</v>
      </c>
      <c r="C29" s="2">
        <v>0.48307440000000001</v>
      </c>
      <c r="D29" s="2">
        <v>1022</v>
      </c>
    </row>
    <row r="30" spans="2:4" x14ac:dyDescent="0.6">
      <c r="B30" s="2">
        <v>201102</v>
      </c>
      <c r="C30" s="2">
        <v>0.51129990000000003</v>
      </c>
      <c r="D30" s="2">
        <v>842</v>
      </c>
    </row>
    <row r="31" spans="2:4" x14ac:dyDescent="0.6">
      <c r="B31" s="2">
        <v>201103</v>
      </c>
      <c r="C31" s="2">
        <v>0.52274469999999995</v>
      </c>
      <c r="D31" s="2">
        <v>836</v>
      </c>
    </row>
    <row r="32" spans="2:4" x14ac:dyDescent="0.6">
      <c r="B32" s="2">
        <v>201104</v>
      </c>
      <c r="C32" s="2">
        <v>0.55620250000000004</v>
      </c>
      <c r="D32" s="2">
        <v>904</v>
      </c>
    </row>
    <row r="33" spans="2:4" x14ac:dyDescent="0.6">
      <c r="B33" s="2">
        <v>201105</v>
      </c>
      <c r="C33" s="2">
        <v>0.53359710000000005</v>
      </c>
      <c r="D33" s="2">
        <v>1087</v>
      </c>
    </row>
    <row r="34" spans="2:4" x14ac:dyDescent="0.6">
      <c r="B34" s="2">
        <v>201106</v>
      </c>
      <c r="C34" s="2">
        <v>0.53953430000000002</v>
      </c>
      <c r="D34" s="2">
        <v>1089</v>
      </c>
    </row>
    <row r="35" spans="2:4" x14ac:dyDescent="0.6">
      <c r="B35" s="2">
        <v>201107</v>
      </c>
      <c r="C35" s="2">
        <v>0.50539869999999998</v>
      </c>
      <c r="D35" s="2">
        <v>1018</v>
      </c>
    </row>
    <row r="36" spans="2:4" x14ac:dyDescent="0.6">
      <c r="B36" s="2">
        <v>201108</v>
      </c>
      <c r="C36" s="2">
        <v>0.52631260000000002</v>
      </c>
      <c r="D36" s="2">
        <v>957</v>
      </c>
    </row>
    <row r="37" spans="2:4" x14ac:dyDescent="0.6">
      <c r="B37" s="2">
        <v>201109</v>
      </c>
      <c r="C37" s="2">
        <v>0.5145092</v>
      </c>
      <c r="D37" s="2">
        <v>983</v>
      </c>
    </row>
    <row r="38" spans="2:4" x14ac:dyDescent="0.6">
      <c r="B38" s="2">
        <v>201110</v>
      </c>
      <c r="C38" s="2">
        <v>0.50752019999999998</v>
      </c>
      <c r="D38" s="2">
        <v>1039</v>
      </c>
    </row>
    <row r="39" spans="2:4" x14ac:dyDescent="0.6">
      <c r="B39" s="2">
        <v>201111</v>
      </c>
      <c r="C39" s="2">
        <v>0.47872910000000002</v>
      </c>
      <c r="D39" s="2">
        <v>574</v>
      </c>
    </row>
    <row r="40" spans="2:4" x14ac:dyDescent="0.6">
      <c r="B40" s="2">
        <v>201112</v>
      </c>
      <c r="C40" s="2">
        <v>0.52829389999999998</v>
      </c>
      <c r="D40" s="2">
        <v>702</v>
      </c>
    </row>
    <row r="41" spans="2:4" x14ac:dyDescent="0.6">
      <c r="B41" s="2">
        <v>201201</v>
      </c>
      <c r="C41" s="2">
        <v>0.48289280000000001</v>
      </c>
      <c r="D41" s="2">
        <v>460</v>
      </c>
    </row>
    <row r="42" spans="2:4" x14ac:dyDescent="0.6">
      <c r="B42" s="2">
        <v>201202</v>
      </c>
      <c r="C42" s="2">
        <v>0.50798690000000002</v>
      </c>
      <c r="D42" s="2">
        <v>1182</v>
      </c>
    </row>
    <row r="43" spans="2:4" x14ac:dyDescent="0.6">
      <c r="B43" s="2">
        <v>201203</v>
      </c>
      <c r="C43" s="2">
        <v>0.52258830000000001</v>
      </c>
      <c r="D43" s="2">
        <v>846</v>
      </c>
    </row>
    <row r="44" spans="2:4" x14ac:dyDescent="0.6">
      <c r="B44" s="2">
        <v>201204</v>
      </c>
      <c r="C44" s="2">
        <v>0.53711350000000002</v>
      </c>
      <c r="D44" s="2">
        <v>696</v>
      </c>
    </row>
    <row r="45" spans="2:4" x14ac:dyDescent="0.6">
      <c r="B45" s="2">
        <v>201205</v>
      </c>
      <c r="C45" s="2">
        <v>0.60537379999999996</v>
      </c>
      <c r="D45" s="2">
        <v>904</v>
      </c>
    </row>
    <row r="46" spans="2:4" x14ac:dyDescent="0.6">
      <c r="B46" s="2">
        <v>201206</v>
      </c>
      <c r="C46" s="2">
        <v>0.56560279999999996</v>
      </c>
      <c r="D46" s="2">
        <v>974</v>
      </c>
    </row>
    <row r="47" spans="2:4" x14ac:dyDescent="0.6">
      <c r="B47" s="2">
        <v>201207</v>
      </c>
      <c r="C47" s="2">
        <v>0.51386339999999997</v>
      </c>
      <c r="D47" s="2">
        <v>1118</v>
      </c>
    </row>
    <row r="48" spans="2:4" x14ac:dyDescent="0.6">
      <c r="B48" s="2">
        <v>201208</v>
      </c>
      <c r="C48" s="2">
        <v>0.50411260000000002</v>
      </c>
      <c r="D48" s="2">
        <v>1003</v>
      </c>
    </row>
    <row r="49" spans="2:4" x14ac:dyDescent="0.6">
      <c r="B49" s="2">
        <v>201209</v>
      </c>
      <c r="C49" s="2">
        <v>0.4817554</v>
      </c>
      <c r="D49" s="2">
        <v>842</v>
      </c>
    </row>
    <row r="50" spans="2:4" x14ac:dyDescent="0.6">
      <c r="B50" s="2">
        <v>201210</v>
      </c>
      <c r="C50" s="2">
        <v>0.50903779999999998</v>
      </c>
      <c r="D50" s="2">
        <v>1318</v>
      </c>
    </row>
    <row r="51" spans="2:4" x14ac:dyDescent="0.6">
      <c r="B51" s="2">
        <v>201211</v>
      </c>
      <c r="C51" s="2">
        <v>0.50128249999999996</v>
      </c>
      <c r="D51" s="2">
        <v>937</v>
      </c>
    </row>
    <row r="52" spans="2:4" x14ac:dyDescent="0.6">
      <c r="B52" s="2">
        <v>201212</v>
      </c>
      <c r="C52" s="2">
        <v>0.50654129999999997</v>
      </c>
      <c r="D52" s="2">
        <v>810</v>
      </c>
    </row>
    <row r="53" spans="2:4" x14ac:dyDescent="0.6">
      <c r="B53" s="2">
        <v>201301</v>
      </c>
      <c r="C53" s="2">
        <v>0.4810836</v>
      </c>
      <c r="D53" s="2">
        <v>1430</v>
      </c>
    </row>
    <row r="54" spans="2:4" x14ac:dyDescent="0.6">
      <c r="B54" s="2">
        <v>201302</v>
      </c>
      <c r="C54" s="2">
        <v>0.48212569999999999</v>
      </c>
      <c r="D54" s="2">
        <v>904</v>
      </c>
    </row>
    <row r="55" spans="2:4" x14ac:dyDescent="0.6">
      <c r="B55" s="2">
        <v>201303</v>
      </c>
      <c r="C55" s="2">
        <v>0.48961060000000001</v>
      </c>
      <c r="D55" s="2">
        <v>1342</v>
      </c>
    </row>
    <row r="56" spans="2:4" x14ac:dyDescent="0.6">
      <c r="B56" s="2">
        <v>201304</v>
      </c>
      <c r="C56" s="2">
        <v>0.51205670000000003</v>
      </c>
      <c r="D56" s="2">
        <v>1187</v>
      </c>
    </row>
    <row r="57" spans="2:4" x14ac:dyDescent="0.6">
      <c r="B57" s="2">
        <v>201305</v>
      </c>
      <c r="C57" s="2">
        <v>0.50730209999999998</v>
      </c>
      <c r="D57" s="2">
        <v>1508</v>
      </c>
    </row>
    <row r="58" spans="2:4" x14ac:dyDescent="0.6">
      <c r="B58" s="2">
        <v>201306</v>
      </c>
      <c r="C58" s="2">
        <v>0.48409859999999999</v>
      </c>
      <c r="D58" s="2">
        <v>1228</v>
      </c>
    </row>
    <row r="59" spans="2:4" x14ac:dyDescent="0.6">
      <c r="B59" s="2">
        <v>201307</v>
      </c>
      <c r="C59" s="2">
        <v>0.49602540000000001</v>
      </c>
      <c r="D59" s="2">
        <v>1576</v>
      </c>
    </row>
    <row r="60" spans="2:4" x14ac:dyDescent="0.6">
      <c r="B60" s="2">
        <v>201308</v>
      </c>
      <c r="C60" s="2">
        <v>0.50121850000000001</v>
      </c>
      <c r="D60" s="2">
        <v>1485</v>
      </c>
    </row>
    <row r="61" spans="2:4" x14ac:dyDescent="0.6">
      <c r="B61" s="2">
        <v>201309</v>
      </c>
      <c r="C61" s="2">
        <v>0.50240130000000005</v>
      </c>
      <c r="D61" s="2">
        <v>1432</v>
      </c>
    </row>
    <row r="62" spans="2:4" x14ac:dyDescent="0.6">
      <c r="B62" s="2">
        <v>201310</v>
      </c>
      <c r="C62" s="2">
        <v>0.48783919999999997</v>
      </c>
      <c r="D62" s="2">
        <v>1647</v>
      </c>
    </row>
    <row r="63" spans="2:4" x14ac:dyDescent="0.6">
      <c r="B63" s="2">
        <v>201311</v>
      </c>
      <c r="C63" s="2">
        <v>0.47534290000000001</v>
      </c>
      <c r="D63" s="2">
        <v>1325</v>
      </c>
    </row>
    <row r="64" spans="2:4" x14ac:dyDescent="0.6">
      <c r="B64" s="2">
        <v>201312</v>
      </c>
      <c r="C64" s="2">
        <v>0.49239460000000002</v>
      </c>
      <c r="D64" s="2">
        <v>1162</v>
      </c>
    </row>
    <row r="65" spans="2:4" x14ac:dyDescent="0.6">
      <c r="B65" s="2">
        <v>201401</v>
      </c>
      <c r="C65" s="2">
        <v>0.4671691</v>
      </c>
      <c r="D65" s="2">
        <v>1690</v>
      </c>
    </row>
    <row r="66" spans="2:4" x14ac:dyDescent="0.6">
      <c r="B66" s="2">
        <v>201402</v>
      </c>
      <c r="C66" s="2">
        <v>0.51497470000000001</v>
      </c>
      <c r="D66" s="2">
        <v>1179</v>
      </c>
    </row>
    <row r="67" spans="2:4" x14ac:dyDescent="0.6">
      <c r="B67" s="2">
        <v>201403</v>
      </c>
      <c r="C67" s="2">
        <v>0.47641460000000002</v>
      </c>
      <c r="D67" s="2">
        <v>1140</v>
      </c>
    </row>
    <row r="68" spans="2:4" x14ac:dyDescent="0.6">
      <c r="B68" s="2">
        <v>201404</v>
      </c>
      <c r="C68" s="2">
        <v>0.48506749999999998</v>
      </c>
      <c r="D68" s="2">
        <v>1476</v>
      </c>
    </row>
    <row r="69" spans="2:4" x14ac:dyDescent="0.6">
      <c r="B69" s="2">
        <v>201405</v>
      </c>
      <c r="C69" s="2">
        <v>0.48950769999999999</v>
      </c>
      <c r="D69" s="2">
        <v>1399</v>
      </c>
    </row>
    <row r="70" spans="2:4" x14ac:dyDescent="0.6">
      <c r="B70" s="2">
        <v>201406</v>
      </c>
      <c r="C70" s="2">
        <v>0.49810470000000001</v>
      </c>
      <c r="D70" s="2">
        <v>1379</v>
      </c>
    </row>
    <row r="71" spans="2:4" x14ac:dyDescent="0.6">
      <c r="B71" s="2">
        <v>201407</v>
      </c>
      <c r="C71" s="2">
        <v>0.4753598</v>
      </c>
      <c r="D71" s="2">
        <v>1869</v>
      </c>
    </row>
    <row r="72" spans="2:4" x14ac:dyDescent="0.6">
      <c r="B72" s="2">
        <v>201408</v>
      </c>
      <c r="C72" s="2">
        <v>0.46391250000000001</v>
      </c>
      <c r="D72" s="2">
        <v>1282</v>
      </c>
    </row>
    <row r="73" spans="2:4" x14ac:dyDescent="0.6">
      <c r="B73" s="2">
        <v>201409</v>
      </c>
      <c r="C73" s="2">
        <v>0.47357359999999998</v>
      </c>
      <c r="D73" s="2">
        <v>1296</v>
      </c>
    </row>
    <row r="74" spans="2:4" x14ac:dyDescent="0.6">
      <c r="B74" s="2">
        <v>201410</v>
      </c>
      <c r="C74" s="2">
        <v>0.4907955</v>
      </c>
      <c r="D74" s="2">
        <v>1366</v>
      </c>
    </row>
    <row r="75" spans="2:4" x14ac:dyDescent="0.6">
      <c r="B75" s="2">
        <v>201411</v>
      </c>
      <c r="C75" s="2">
        <v>0.49080469999999998</v>
      </c>
      <c r="D75" s="2">
        <v>1078</v>
      </c>
    </row>
    <row r="76" spans="2:4" x14ac:dyDescent="0.6">
      <c r="B76" s="2">
        <v>201412</v>
      </c>
      <c r="C76" s="2">
        <v>0.50622489999999998</v>
      </c>
      <c r="D76" s="2">
        <v>971</v>
      </c>
    </row>
    <row r="77" spans="2:4" x14ac:dyDescent="0.6">
      <c r="B77" s="2">
        <v>201501</v>
      </c>
      <c r="C77" s="2">
        <v>0.49695339999999999</v>
      </c>
      <c r="D77" s="2">
        <v>1415</v>
      </c>
    </row>
    <row r="78" spans="2:4" x14ac:dyDescent="0.6">
      <c r="B78" s="2">
        <v>201502</v>
      </c>
      <c r="C78" s="2">
        <v>0.47166829999999998</v>
      </c>
      <c r="D78" s="2">
        <v>864</v>
      </c>
    </row>
    <row r="79" spans="2:4" x14ac:dyDescent="0.6">
      <c r="B79" s="2">
        <v>201503</v>
      </c>
      <c r="C79" s="2">
        <v>0.48547259999999998</v>
      </c>
      <c r="D79" s="2">
        <v>844</v>
      </c>
    </row>
    <row r="80" spans="2:4" x14ac:dyDescent="0.6">
      <c r="B80" s="2">
        <v>201504</v>
      </c>
      <c r="C80" s="2">
        <v>0.4904423</v>
      </c>
      <c r="D80" s="2">
        <v>1019</v>
      </c>
    </row>
    <row r="81" spans="2:4" x14ac:dyDescent="0.6">
      <c r="B81" s="2">
        <v>201505</v>
      </c>
      <c r="C81" s="2">
        <v>0.50668930000000001</v>
      </c>
      <c r="D81" s="2">
        <v>1206</v>
      </c>
    </row>
    <row r="82" spans="2:4" x14ac:dyDescent="0.6">
      <c r="B82" s="2">
        <v>201506</v>
      </c>
      <c r="C82" s="2">
        <v>0.53410789999999997</v>
      </c>
      <c r="D82" s="2">
        <v>1392</v>
      </c>
    </row>
    <row r="83" spans="2:4" x14ac:dyDescent="0.6">
      <c r="B83" s="2">
        <v>201507</v>
      </c>
      <c r="C83" s="2">
        <v>0.49068620000000002</v>
      </c>
      <c r="D83" s="2">
        <v>1476</v>
      </c>
    </row>
    <row r="84" spans="2:4" x14ac:dyDescent="0.6">
      <c r="B84" s="2">
        <v>201508</v>
      </c>
      <c r="C84" s="2">
        <v>0.49191780000000002</v>
      </c>
      <c r="D84" s="2">
        <v>1326</v>
      </c>
    </row>
    <row r="85" spans="2:4" x14ac:dyDescent="0.6">
      <c r="B85" s="2">
        <v>201509</v>
      </c>
      <c r="C85" s="2">
        <v>0.48151270000000002</v>
      </c>
      <c r="D85" s="2">
        <v>1487</v>
      </c>
    </row>
    <row r="86" spans="2:4" x14ac:dyDescent="0.6">
      <c r="B86" s="2">
        <v>201510</v>
      </c>
      <c r="C86" s="2">
        <v>0.48425940000000001</v>
      </c>
      <c r="D86" s="2">
        <v>1376</v>
      </c>
    </row>
    <row r="87" spans="2:4" x14ac:dyDescent="0.6">
      <c r="B87" s="2">
        <v>201511</v>
      </c>
      <c r="C87" s="2">
        <v>0.48689339999999998</v>
      </c>
      <c r="D87" s="2">
        <v>1503</v>
      </c>
    </row>
    <row r="88" spans="2:4" x14ac:dyDescent="0.6">
      <c r="B88" s="2">
        <v>201512</v>
      </c>
      <c r="C88" s="2">
        <v>0.5369659</v>
      </c>
      <c r="D88" s="2">
        <v>1603</v>
      </c>
    </row>
    <row r="89" spans="2:4" x14ac:dyDescent="0.6">
      <c r="B89" s="2">
        <v>201601</v>
      </c>
      <c r="C89" s="2">
        <v>0.53419019999999995</v>
      </c>
      <c r="D89" s="2">
        <v>1433</v>
      </c>
    </row>
    <row r="90" spans="2:4" x14ac:dyDescent="0.6">
      <c r="B90" s="2">
        <v>201602</v>
      </c>
      <c r="C90" s="2">
        <v>0.49697229999999998</v>
      </c>
      <c r="D90" s="2">
        <v>1166</v>
      </c>
    </row>
    <row r="91" spans="2:4" x14ac:dyDescent="0.6">
      <c r="B91" s="2">
        <v>201603</v>
      </c>
      <c r="C91" s="2">
        <v>0.51682430000000001</v>
      </c>
      <c r="D91" s="2">
        <v>710</v>
      </c>
    </row>
    <row r="92" spans="2:4" x14ac:dyDescent="0.6">
      <c r="B92" s="2">
        <v>201604</v>
      </c>
      <c r="C92" s="2">
        <v>0.53680910000000004</v>
      </c>
      <c r="D92" s="2">
        <v>857</v>
      </c>
    </row>
    <row r="93" spans="2:4" x14ac:dyDescent="0.6">
      <c r="B93" s="2">
        <v>201605</v>
      </c>
      <c r="C93" s="2">
        <v>0.50362899999999999</v>
      </c>
      <c r="D93" s="2">
        <v>845</v>
      </c>
    </row>
    <row r="94" spans="2:4" x14ac:dyDescent="0.6">
      <c r="B94" s="2">
        <v>201606</v>
      </c>
      <c r="C94" s="2">
        <v>0.51576350000000004</v>
      </c>
      <c r="D94" s="2">
        <v>1036</v>
      </c>
    </row>
    <row r="95" spans="2:4" x14ac:dyDescent="0.6">
      <c r="B95" s="2">
        <v>201607</v>
      </c>
      <c r="C95" s="2">
        <v>0.55290600000000001</v>
      </c>
      <c r="D95" s="2">
        <v>1048</v>
      </c>
    </row>
    <row r="96" spans="2:4" x14ac:dyDescent="0.6">
      <c r="B96" s="2">
        <v>201608</v>
      </c>
      <c r="C96" s="2">
        <v>0.51227149999999999</v>
      </c>
      <c r="D96" s="2">
        <v>1001</v>
      </c>
    </row>
    <row r="97" spans="2:4" x14ac:dyDescent="0.6">
      <c r="B97" s="2">
        <v>201609</v>
      </c>
      <c r="C97" s="2">
        <v>0.54483689999999996</v>
      </c>
      <c r="D97" s="2">
        <v>904</v>
      </c>
    </row>
    <row r="98" spans="2:4" x14ac:dyDescent="0.6">
      <c r="B98" s="2">
        <v>201610</v>
      </c>
      <c r="C98" s="2">
        <v>0.53727990000000003</v>
      </c>
      <c r="D98" s="2">
        <v>1097</v>
      </c>
    </row>
    <row r="99" spans="2:4" x14ac:dyDescent="0.6">
      <c r="B99" s="2">
        <v>201611</v>
      </c>
      <c r="C99" s="2">
        <v>0.530192</v>
      </c>
      <c r="D99" s="2">
        <v>900</v>
      </c>
    </row>
    <row r="100" spans="2:4" x14ac:dyDescent="0.6">
      <c r="B100" s="2">
        <v>201612</v>
      </c>
      <c r="C100" s="2">
        <v>0.53241260000000001</v>
      </c>
      <c r="D100" s="2">
        <v>696</v>
      </c>
    </row>
    <row r="101" spans="2:4" x14ac:dyDescent="0.6">
      <c r="B101" s="2"/>
      <c r="D101" s="6"/>
    </row>
    <row r="102" spans="2:4" x14ac:dyDescent="0.6">
      <c r="B102" s="2" t="s">
        <v>9</v>
      </c>
      <c r="C102" s="2">
        <v>0.51524709999999996</v>
      </c>
      <c r="D102" s="2">
        <v>105325</v>
      </c>
    </row>
    <row r="103" spans="2:4" x14ac:dyDescent="0.6">
      <c r="B103" s="2"/>
      <c r="C103" s="5"/>
      <c r="D103" s="4"/>
    </row>
    <row r="104" spans="2:4" x14ac:dyDescent="0.6">
      <c r="B104" s="2" t="s">
        <v>5</v>
      </c>
      <c r="C104" s="5"/>
      <c r="D104" s="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.6" x14ac:dyDescent="0.6"/>
  <sheetData>
    <row r="1" spans="1:4" x14ac:dyDescent="0.6">
      <c r="A1" t="s">
        <v>197</v>
      </c>
    </row>
    <row r="3" spans="1:4" x14ac:dyDescent="0.6">
      <c r="B3" s="2" t="s">
        <v>19</v>
      </c>
      <c r="C3" s="2" t="s">
        <v>17</v>
      </c>
      <c r="D3" s="2" t="s">
        <v>8</v>
      </c>
    </row>
    <row r="4" spans="1:4" x14ac:dyDescent="0.6">
      <c r="B4" s="2"/>
      <c r="D4" s="6"/>
    </row>
    <row r="5" spans="1:4" x14ac:dyDescent="0.6">
      <c r="B5" s="2">
        <v>2009</v>
      </c>
      <c r="C5" s="2">
        <v>0.57519319999999996</v>
      </c>
      <c r="D5" s="2">
        <v>10932</v>
      </c>
    </row>
    <row r="6" spans="1:4" x14ac:dyDescent="0.6">
      <c r="B6" s="2">
        <v>2010</v>
      </c>
      <c r="C6" s="2">
        <v>0.53183480000000005</v>
      </c>
      <c r="D6" s="2">
        <v>13421</v>
      </c>
    </row>
    <row r="7" spans="1:4" x14ac:dyDescent="0.6">
      <c r="B7" s="2">
        <v>2011</v>
      </c>
      <c r="C7" s="2">
        <v>0.51894929999999995</v>
      </c>
      <c r="D7" s="2">
        <v>10821</v>
      </c>
    </row>
    <row r="8" spans="1:4" x14ac:dyDescent="0.6">
      <c r="B8" s="2">
        <v>2012</v>
      </c>
      <c r="C8" s="2">
        <v>0.52201019999999998</v>
      </c>
      <c r="D8" s="2">
        <v>11111</v>
      </c>
    </row>
    <row r="9" spans="1:4" x14ac:dyDescent="0.6">
      <c r="B9" s="2">
        <v>2013</v>
      </c>
      <c r="C9" s="2">
        <v>0.49122260000000001</v>
      </c>
      <c r="D9" s="2">
        <v>16233</v>
      </c>
    </row>
    <row r="10" spans="1:4" x14ac:dyDescent="0.6">
      <c r="B10" s="2">
        <v>2014</v>
      </c>
      <c r="C10" s="2">
        <v>0.4849445</v>
      </c>
      <c r="D10" s="2">
        <v>15848</v>
      </c>
    </row>
    <row r="11" spans="1:4" x14ac:dyDescent="0.6">
      <c r="B11" s="2">
        <v>2015</v>
      </c>
      <c r="C11" s="2">
        <v>0.4975543</v>
      </c>
      <c r="D11" s="2">
        <v>15613</v>
      </c>
    </row>
    <row r="12" spans="1:4" x14ac:dyDescent="0.6">
      <c r="B12" s="2">
        <v>2016</v>
      </c>
      <c r="C12" s="2">
        <v>0.52875810000000001</v>
      </c>
      <c r="D12" s="2">
        <v>11346</v>
      </c>
    </row>
    <row r="13" spans="1:4" x14ac:dyDescent="0.6">
      <c r="B13" s="2"/>
      <c r="D13" s="6"/>
    </row>
    <row r="14" spans="1:4" x14ac:dyDescent="0.6">
      <c r="B14" s="2" t="s">
        <v>9</v>
      </c>
      <c r="C14" s="2">
        <v>0.51524709999999996</v>
      </c>
      <c r="D14" s="2">
        <v>105325</v>
      </c>
    </row>
    <row r="15" spans="1:4" x14ac:dyDescent="0.6">
      <c r="B15" s="2"/>
      <c r="C15" s="5"/>
      <c r="D15" s="4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workbookViewId="0"/>
  </sheetViews>
  <sheetFormatPr defaultRowHeight="15.6" x14ac:dyDescent="0.6"/>
  <sheetData>
    <row r="1" spans="1:12" x14ac:dyDescent="0.6">
      <c r="A1" t="s">
        <v>197</v>
      </c>
    </row>
    <row r="3" spans="1:12" x14ac:dyDescent="0.6">
      <c r="B3" s="2" t="s">
        <v>19</v>
      </c>
      <c r="C3" s="2" t="s">
        <v>17</v>
      </c>
      <c r="D3" s="2" t="s">
        <v>8</v>
      </c>
    </row>
    <row r="4" spans="1:12" x14ac:dyDescent="0.6">
      <c r="B4" s="2"/>
      <c r="D4" s="6"/>
      <c r="F4" s="34"/>
      <c r="G4" s="34" t="s">
        <v>25</v>
      </c>
      <c r="H4" s="34" t="s">
        <v>24</v>
      </c>
      <c r="I4" s="34" t="s">
        <v>23</v>
      </c>
      <c r="J4" s="34" t="s">
        <v>22</v>
      </c>
      <c r="K4" s="34" t="s">
        <v>21</v>
      </c>
      <c r="L4" s="34" t="s">
        <v>20</v>
      </c>
    </row>
    <row r="5" spans="1:12" x14ac:dyDescent="0.6">
      <c r="B5" s="2">
        <v>2009</v>
      </c>
      <c r="C5" s="2">
        <v>0.55369939999999995</v>
      </c>
      <c r="D5" s="2">
        <v>3701</v>
      </c>
      <c r="F5" s="35">
        <v>2009</v>
      </c>
      <c r="G5" s="35">
        <v>0.55369939999999995</v>
      </c>
      <c r="H5" s="35">
        <v>0.61618459999999997</v>
      </c>
      <c r="I5" s="35">
        <v>0.5782448</v>
      </c>
      <c r="J5" s="35">
        <v>0.56579060000000003</v>
      </c>
      <c r="K5" s="35">
        <v>0.56902129999999995</v>
      </c>
      <c r="L5" s="35">
        <v>0.5420741</v>
      </c>
    </row>
    <row r="6" spans="1:12" x14ac:dyDescent="0.6">
      <c r="B6" s="2">
        <v>2010</v>
      </c>
      <c r="C6" s="2">
        <v>0.51333309999999999</v>
      </c>
      <c r="D6" s="2">
        <v>5036</v>
      </c>
      <c r="F6" s="35">
        <v>2010</v>
      </c>
      <c r="G6" s="35">
        <v>0.51333309999999999</v>
      </c>
      <c r="H6" s="35">
        <v>0.53938140000000001</v>
      </c>
      <c r="I6" s="35">
        <v>0.48470869999999999</v>
      </c>
      <c r="J6" s="35">
        <v>0.54550220000000005</v>
      </c>
      <c r="K6" s="35">
        <v>0.60836140000000005</v>
      </c>
      <c r="L6" s="35">
        <v>0.51343930000000004</v>
      </c>
    </row>
    <row r="7" spans="1:12" x14ac:dyDescent="0.6">
      <c r="B7" s="2">
        <v>2011</v>
      </c>
      <c r="C7" s="2">
        <v>0.50251959999999996</v>
      </c>
      <c r="D7" s="2">
        <v>3031</v>
      </c>
      <c r="F7" s="35">
        <v>2011</v>
      </c>
      <c r="G7" s="35">
        <v>0.50251959999999996</v>
      </c>
      <c r="H7" s="35">
        <v>0.55580929999999995</v>
      </c>
      <c r="I7" s="35">
        <v>0.47942220000000002</v>
      </c>
      <c r="J7" s="35">
        <v>0.4914924</v>
      </c>
      <c r="K7" s="35">
        <v>0.50159359999999997</v>
      </c>
      <c r="L7" s="35">
        <v>0.4956276</v>
      </c>
    </row>
    <row r="8" spans="1:12" x14ac:dyDescent="0.6">
      <c r="B8" s="2">
        <v>2012</v>
      </c>
      <c r="C8" s="2">
        <v>0.50015229999999999</v>
      </c>
      <c r="D8" s="2">
        <v>3107</v>
      </c>
      <c r="F8" s="35">
        <v>2012</v>
      </c>
      <c r="G8" s="35">
        <v>0.50015229999999999</v>
      </c>
      <c r="H8" s="35">
        <v>0.54878660000000001</v>
      </c>
      <c r="I8" s="35">
        <v>0.52235860000000001</v>
      </c>
      <c r="J8" s="35">
        <v>0.48444500000000001</v>
      </c>
      <c r="K8" s="35">
        <v>0.52925920000000004</v>
      </c>
      <c r="L8" s="35">
        <v>0.55375350000000001</v>
      </c>
    </row>
    <row r="9" spans="1:12" x14ac:dyDescent="0.6">
      <c r="B9" s="2">
        <v>2013</v>
      </c>
      <c r="C9" s="2">
        <v>0.48808820000000003</v>
      </c>
      <c r="D9" s="2">
        <v>4967</v>
      </c>
      <c r="F9" s="35">
        <v>2013</v>
      </c>
      <c r="G9" s="35">
        <v>0.48808820000000003</v>
      </c>
      <c r="H9" s="35">
        <v>0.50489419999999996</v>
      </c>
      <c r="I9" s="35">
        <v>0.47939999999999999</v>
      </c>
      <c r="J9" s="35">
        <v>0.4662366</v>
      </c>
      <c r="K9" s="35">
        <v>0.50849509999999998</v>
      </c>
      <c r="L9" s="35">
        <v>0.4865121</v>
      </c>
    </row>
    <row r="10" spans="1:12" x14ac:dyDescent="0.6">
      <c r="B10" s="2">
        <v>2014</v>
      </c>
      <c r="C10" s="2">
        <v>0.48018329999999998</v>
      </c>
      <c r="D10" s="2">
        <v>5215</v>
      </c>
      <c r="F10" s="35">
        <v>2014</v>
      </c>
      <c r="G10" s="35">
        <v>0.48018329999999998</v>
      </c>
      <c r="H10" s="35">
        <v>0.49966430000000001</v>
      </c>
      <c r="I10" s="35">
        <v>0.44069720000000001</v>
      </c>
      <c r="J10" s="35">
        <v>0.4681691</v>
      </c>
      <c r="K10" s="35">
        <v>0.50039389999999995</v>
      </c>
      <c r="L10" s="35">
        <v>0.47265020000000002</v>
      </c>
    </row>
    <row r="11" spans="1:12" x14ac:dyDescent="0.6">
      <c r="B11" s="2">
        <v>2015</v>
      </c>
      <c r="C11" s="2">
        <v>0.48539009999999999</v>
      </c>
      <c r="D11" s="2">
        <v>5648</v>
      </c>
      <c r="F11" s="35">
        <v>2015</v>
      </c>
      <c r="G11" s="35">
        <v>0.48539009999999999</v>
      </c>
      <c r="H11" s="35">
        <v>0.50505920000000004</v>
      </c>
      <c r="I11" s="35">
        <v>0.45398899999999998</v>
      </c>
      <c r="J11" s="35">
        <v>0.49929440000000003</v>
      </c>
      <c r="K11" s="35">
        <v>0.53808500000000004</v>
      </c>
      <c r="L11" s="35">
        <v>0.50101450000000003</v>
      </c>
    </row>
    <row r="12" spans="1:12" x14ac:dyDescent="0.6">
      <c r="B12" s="2">
        <v>2016</v>
      </c>
      <c r="C12" s="2">
        <v>0.50083029999999995</v>
      </c>
      <c r="D12" s="2">
        <v>4074</v>
      </c>
      <c r="F12" s="35">
        <v>2016</v>
      </c>
      <c r="G12" s="35">
        <v>0.50083029999999995</v>
      </c>
      <c r="H12" s="35">
        <v>0.56361969999999995</v>
      </c>
      <c r="I12" s="35">
        <v>0.4867667</v>
      </c>
      <c r="J12" s="35">
        <v>0.51679169999999996</v>
      </c>
      <c r="K12" s="35">
        <v>0.58151269999999999</v>
      </c>
      <c r="L12" s="35">
        <v>0.49746010000000002</v>
      </c>
    </row>
    <row r="13" spans="1:12" x14ac:dyDescent="0.6">
      <c r="B13" s="2"/>
      <c r="D13" s="6"/>
    </row>
    <row r="14" spans="1:12" x14ac:dyDescent="0.6">
      <c r="B14" s="2" t="s">
        <v>9</v>
      </c>
      <c r="C14" s="2">
        <v>0.50093019999999999</v>
      </c>
      <c r="D14" s="2">
        <v>34779</v>
      </c>
    </row>
    <row r="15" spans="1:12" x14ac:dyDescent="0.6">
      <c r="B15" s="2"/>
      <c r="C15" s="5"/>
      <c r="D15" s="4"/>
    </row>
    <row r="17" spans="2:4" x14ac:dyDescent="0.6">
      <c r="B17" s="2" t="s">
        <v>19</v>
      </c>
      <c r="C17" s="2" t="s">
        <v>17</v>
      </c>
      <c r="D17" s="2" t="s">
        <v>8</v>
      </c>
    </row>
    <row r="18" spans="2:4" x14ac:dyDescent="0.6">
      <c r="B18" s="2"/>
      <c r="D18" s="6"/>
    </row>
    <row r="19" spans="2:4" x14ac:dyDescent="0.6">
      <c r="B19" s="2">
        <v>2009</v>
      </c>
      <c r="C19" s="2">
        <v>0.61618459999999997</v>
      </c>
      <c r="D19" s="2">
        <v>3656</v>
      </c>
    </row>
    <row r="20" spans="2:4" x14ac:dyDescent="0.6">
      <c r="B20" s="2">
        <v>2010</v>
      </c>
      <c r="C20" s="2">
        <v>0.53938140000000001</v>
      </c>
      <c r="D20" s="2">
        <v>4398</v>
      </c>
    </row>
    <row r="21" spans="2:4" x14ac:dyDescent="0.6">
      <c r="B21" s="2">
        <v>2011</v>
      </c>
      <c r="C21" s="2">
        <v>0.55580929999999995</v>
      </c>
      <c r="D21" s="2">
        <v>4258</v>
      </c>
    </row>
    <row r="22" spans="2:4" x14ac:dyDescent="0.6">
      <c r="B22" s="2">
        <v>2012</v>
      </c>
      <c r="C22" s="2">
        <v>0.54878660000000001</v>
      </c>
      <c r="D22" s="2">
        <v>3484</v>
      </c>
    </row>
    <row r="23" spans="2:4" x14ac:dyDescent="0.6">
      <c r="B23" s="2">
        <v>2013</v>
      </c>
      <c r="C23" s="2">
        <v>0.50489419999999996</v>
      </c>
      <c r="D23" s="2">
        <v>4423</v>
      </c>
    </row>
    <row r="24" spans="2:4" x14ac:dyDescent="0.6">
      <c r="B24" s="2">
        <v>2014</v>
      </c>
      <c r="C24" s="2">
        <v>0.49966430000000001</v>
      </c>
      <c r="D24" s="2">
        <v>4643</v>
      </c>
    </row>
    <row r="25" spans="2:4" x14ac:dyDescent="0.6">
      <c r="B25" s="2">
        <v>2015</v>
      </c>
      <c r="C25" s="2">
        <v>0.50505920000000004</v>
      </c>
      <c r="D25" s="2">
        <v>4301</v>
      </c>
    </row>
    <row r="26" spans="2:4" x14ac:dyDescent="0.6">
      <c r="B26" s="2">
        <v>2016</v>
      </c>
      <c r="C26" s="2">
        <v>0.56361969999999995</v>
      </c>
      <c r="D26" s="2">
        <v>3471</v>
      </c>
    </row>
    <row r="27" spans="2:4" x14ac:dyDescent="0.6">
      <c r="B27" s="2"/>
      <c r="D27" s="6"/>
    </row>
    <row r="28" spans="2:4" x14ac:dyDescent="0.6">
      <c r="B28" s="2" t="s">
        <v>9</v>
      </c>
      <c r="C28" s="2">
        <v>0.53886290000000003</v>
      </c>
      <c r="D28" s="2">
        <v>32634</v>
      </c>
    </row>
    <row r="29" spans="2:4" x14ac:dyDescent="0.6">
      <c r="B29" s="2"/>
      <c r="C29" s="5"/>
      <c r="D29" s="4"/>
    </row>
    <row r="31" spans="2:4" ht="15.75" customHeight="1" x14ac:dyDescent="0.6">
      <c r="B31" s="2" t="s">
        <v>19</v>
      </c>
      <c r="C31" s="2" t="s">
        <v>17</v>
      </c>
      <c r="D31" s="2" t="s">
        <v>8</v>
      </c>
    </row>
    <row r="32" spans="2:4" x14ac:dyDescent="0.6">
      <c r="B32" s="2"/>
      <c r="D32" s="6"/>
    </row>
    <row r="33" spans="2:4" x14ac:dyDescent="0.6">
      <c r="B33" s="2">
        <v>2009</v>
      </c>
      <c r="C33" s="2">
        <v>0.5782448</v>
      </c>
      <c r="D33" s="2">
        <v>133</v>
      </c>
    </row>
    <row r="34" spans="2:4" x14ac:dyDescent="0.6">
      <c r="B34" s="2">
        <v>2010</v>
      </c>
      <c r="C34" s="2">
        <v>0.48470869999999999</v>
      </c>
      <c r="D34" s="2">
        <v>164</v>
      </c>
    </row>
    <row r="35" spans="2:4" x14ac:dyDescent="0.6">
      <c r="B35" s="2">
        <v>2011</v>
      </c>
      <c r="C35" s="2">
        <v>0.47942220000000002</v>
      </c>
      <c r="D35" s="2">
        <v>315</v>
      </c>
    </row>
    <row r="36" spans="2:4" x14ac:dyDescent="0.6">
      <c r="B36" s="2">
        <v>2012</v>
      </c>
      <c r="C36" s="2">
        <v>0.52235860000000001</v>
      </c>
      <c r="D36" s="2">
        <v>323</v>
      </c>
    </row>
    <row r="37" spans="2:4" x14ac:dyDescent="0.6">
      <c r="B37" s="2">
        <v>2013</v>
      </c>
      <c r="C37" s="2">
        <v>0.47939999999999999</v>
      </c>
      <c r="D37" s="2">
        <v>652</v>
      </c>
    </row>
    <row r="38" spans="2:4" x14ac:dyDescent="0.6">
      <c r="B38" s="2">
        <v>2014</v>
      </c>
      <c r="C38" s="2">
        <v>0.44069720000000001</v>
      </c>
      <c r="D38" s="2">
        <v>627</v>
      </c>
    </row>
    <row r="39" spans="2:4" x14ac:dyDescent="0.6">
      <c r="B39" s="2">
        <v>2015</v>
      </c>
      <c r="C39" s="2">
        <v>0.45398899999999998</v>
      </c>
      <c r="D39" s="2">
        <v>645</v>
      </c>
    </row>
    <row r="40" spans="2:4" x14ac:dyDescent="0.6">
      <c r="B40" s="2">
        <v>2016</v>
      </c>
      <c r="C40" s="2">
        <v>0.4867667</v>
      </c>
      <c r="D40" s="2">
        <v>373</v>
      </c>
    </row>
    <row r="41" spans="2:4" x14ac:dyDescent="0.6">
      <c r="B41" s="2"/>
      <c r="D41" s="6"/>
    </row>
    <row r="42" spans="2:4" x14ac:dyDescent="0.6">
      <c r="B42" s="2" t="s">
        <v>9</v>
      </c>
      <c r="C42" s="2">
        <v>0.47630299999999998</v>
      </c>
      <c r="D42" s="2">
        <v>3232</v>
      </c>
    </row>
    <row r="43" spans="2:4" x14ac:dyDescent="0.6">
      <c r="B43" s="2"/>
      <c r="C43" s="5"/>
      <c r="D43" s="4"/>
    </row>
    <row r="45" spans="2:4" x14ac:dyDescent="0.6">
      <c r="B45" s="2" t="s">
        <v>19</v>
      </c>
      <c r="C45" s="2" t="s">
        <v>17</v>
      </c>
      <c r="D45" s="2" t="s">
        <v>8</v>
      </c>
    </row>
    <row r="46" spans="2:4" x14ac:dyDescent="0.6">
      <c r="B46" s="2"/>
      <c r="D46" s="6"/>
    </row>
    <row r="47" spans="2:4" x14ac:dyDescent="0.6">
      <c r="B47" s="2">
        <v>2009</v>
      </c>
      <c r="C47" s="2">
        <v>0.56579060000000003</v>
      </c>
      <c r="D47" s="2">
        <v>904</v>
      </c>
    </row>
    <row r="48" spans="2:4" x14ac:dyDescent="0.6">
      <c r="B48" s="2">
        <v>2010</v>
      </c>
      <c r="C48" s="2">
        <v>0.54550220000000005</v>
      </c>
      <c r="D48" s="2">
        <v>1043</v>
      </c>
    </row>
    <row r="49" spans="2:4" ht="15.75" customHeight="1" x14ac:dyDescent="0.6">
      <c r="B49" s="2">
        <v>2011</v>
      </c>
      <c r="C49" s="2">
        <v>0.4914924</v>
      </c>
      <c r="D49" s="2">
        <v>964</v>
      </c>
    </row>
    <row r="50" spans="2:4" x14ac:dyDescent="0.6">
      <c r="B50" s="2">
        <v>2012</v>
      </c>
      <c r="C50" s="2">
        <v>0.48444500000000001</v>
      </c>
      <c r="D50" s="2">
        <v>1198</v>
      </c>
    </row>
    <row r="51" spans="2:4" x14ac:dyDescent="0.6">
      <c r="B51" s="2">
        <v>2013</v>
      </c>
      <c r="C51" s="2">
        <v>0.4662366</v>
      </c>
      <c r="D51" s="2">
        <v>1889</v>
      </c>
    </row>
    <row r="52" spans="2:4" x14ac:dyDescent="0.6">
      <c r="B52" s="2">
        <v>2014</v>
      </c>
      <c r="C52" s="2">
        <v>0.4681691</v>
      </c>
      <c r="D52" s="2">
        <v>1628</v>
      </c>
    </row>
    <row r="53" spans="2:4" x14ac:dyDescent="0.6">
      <c r="B53" s="2">
        <v>2015</v>
      </c>
      <c r="C53" s="2">
        <v>0.49929440000000003</v>
      </c>
      <c r="D53" s="2">
        <v>1364</v>
      </c>
    </row>
    <row r="54" spans="2:4" x14ac:dyDescent="0.6">
      <c r="B54" s="2">
        <v>2016</v>
      </c>
      <c r="C54" s="2">
        <v>0.51679169999999996</v>
      </c>
      <c r="D54" s="2">
        <v>686</v>
      </c>
    </row>
    <row r="55" spans="2:4" x14ac:dyDescent="0.6">
      <c r="B55" s="2"/>
      <c r="D55" s="6"/>
    </row>
    <row r="56" spans="2:4" x14ac:dyDescent="0.6">
      <c r="B56" s="2" t="s">
        <v>9</v>
      </c>
      <c r="C56" s="2">
        <v>0.49742189999999997</v>
      </c>
      <c r="D56" s="2">
        <v>9676</v>
      </c>
    </row>
    <row r="57" spans="2:4" x14ac:dyDescent="0.6">
      <c r="B57" s="2"/>
      <c r="C57" s="5"/>
      <c r="D57" s="4"/>
    </row>
    <row r="58" spans="2:4" ht="15.75" customHeight="1" x14ac:dyDescent="0.6"/>
    <row r="59" spans="2:4" x14ac:dyDescent="0.6">
      <c r="B59" s="2" t="s">
        <v>19</v>
      </c>
      <c r="C59" s="2" t="s">
        <v>17</v>
      </c>
      <c r="D59" s="2" t="s">
        <v>8</v>
      </c>
    </row>
    <row r="60" spans="2:4" x14ac:dyDescent="0.6">
      <c r="B60" s="2"/>
      <c r="D60" s="6"/>
    </row>
    <row r="61" spans="2:4" x14ac:dyDescent="0.6">
      <c r="B61" s="2">
        <v>2009</v>
      </c>
      <c r="C61" s="2">
        <v>0.56902129999999995</v>
      </c>
      <c r="D61" s="2">
        <v>1206</v>
      </c>
    </row>
    <row r="62" spans="2:4" x14ac:dyDescent="0.6">
      <c r="B62" s="2">
        <v>2010</v>
      </c>
      <c r="C62" s="2">
        <v>0.60836140000000005</v>
      </c>
      <c r="D62" s="2">
        <v>1198</v>
      </c>
    </row>
    <row r="63" spans="2:4" x14ac:dyDescent="0.6">
      <c r="B63" s="2">
        <v>2011</v>
      </c>
      <c r="C63" s="2">
        <v>0.50159359999999997</v>
      </c>
      <c r="D63" s="2">
        <v>873</v>
      </c>
    </row>
    <row r="64" spans="2:4" x14ac:dyDescent="0.6">
      <c r="B64" s="2">
        <v>2012</v>
      </c>
      <c r="C64" s="2">
        <v>0.52925920000000004</v>
      </c>
      <c r="D64" s="2">
        <v>1243</v>
      </c>
    </row>
    <row r="65" spans="2:4" x14ac:dyDescent="0.6">
      <c r="B65" s="2">
        <v>2013</v>
      </c>
      <c r="C65" s="2">
        <v>0.50849509999999998</v>
      </c>
      <c r="D65" s="2">
        <v>1568</v>
      </c>
    </row>
    <row r="66" spans="2:4" x14ac:dyDescent="0.6">
      <c r="B66" s="2">
        <v>2014</v>
      </c>
      <c r="C66" s="2">
        <v>0.50039389999999995</v>
      </c>
      <c r="D66" s="2">
        <v>1287</v>
      </c>
    </row>
    <row r="67" spans="2:4" ht="15.75" customHeight="1" x14ac:dyDescent="0.6">
      <c r="B67" s="2">
        <v>2015</v>
      </c>
      <c r="C67" s="2">
        <v>0.53808500000000004</v>
      </c>
      <c r="D67" s="2">
        <v>1333</v>
      </c>
    </row>
    <row r="68" spans="2:4" x14ac:dyDescent="0.6">
      <c r="B68" s="2">
        <v>2016</v>
      </c>
      <c r="C68" s="2">
        <v>0.58151269999999999</v>
      </c>
      <c r="D68" s="2">
        <v>974</v>
      </c>
    </row>
    <row r="69" spans="2:4" x14ac:dyDescent="0.6">
      <c r="B69" s="2"/>
      <c r="D69" s="6"/>
    </row>
    <row r="70" spans="2:4" x14ac:dyDescent="0.6">
      <c r="B70" s="2" t="s">
        <v>9</v>
      </c>
      <c r="C70" s="2">
        <v>0.54077719999999996</v>
      </c>
      <c r="D70" s="2">
        <v>9682</v>
      </c>
    </row>
    <row r="71" spans="2:4" x14ac:dyDescent="0.6">
      <c r="B71" s="2"/>
      <c r="C71" s="5"/>
      <c r="D71" s="4"/>
    </row>
    <row r="73" spans="2:4" x14ac:dyDescent="0.6">
      <c r="B73" s="2" t="s">
        <v>19</v>
      </c>
      <c r="C73" s="2" t="s">
        <v>17</v>
      </c>
      <c r="D73" s="2" t="s">
        <v>8</v>
      </c>
    </row>
    <row r="74" spans="2:4" x14ac:dyDescent="0.6">
      <c r="B74" s="2"/>
      <c r="D74" s="6"/>
    </row>
    <row r="75" spans="2:4" x14ac:dyDescent="0.6">
      <c r="B75" s="2">
        <v>2009</v>
      </c>
      <c r="C75" s="2">
        <v>0.5420741</v>
      </c>
      <c r="D75" s="2">
        <v>1201</v>
      </c>
    </row>
    <row r="76" spans="2:4" x14ac:dyDescent="0.6">
      <c r="B76" s="2">
        <v>2010</v>
      </c>
      <c r="C76" s="2">
        <v>0.51343930000000004</v>
      </c>
      <c r="D76" s="2">
        <v>1268</v>
      </c>
    </row>
    <row r="77" spans="2:4" x14ac:dyDescent="0.6">
      <c r="B77" s="2">
        <v>2011</v>
      </c>
      <c r="C77" s="2">
        <v>0.4956276</v>
      </c>
      <c r="D77" s="2">
        <v>1105</v>
      </c>
    </row>
    <row r="78" spans="2:4" x14ac:dyDescent="0.6">
      <c r="B78" s="2">
        <v>2012</v>
      </c>
      <c r="C78" s="2">
        <v>0.55375350000000001</v>
      </c>
      <c r="D78" s="2">
        <v>1323</v>
      </c>
    </row>
    <row r="79" spans="2:4" x14ac:dyDescent="0.6">
      <c r="B79" s="2">
        <v>2013</v>
      </c>
      <c r="C79" s="2">
        <v>0.4865121</v>
      </c>
      <c r="D79" s="2">
        <v>2269</v>
      </c>
    </row>
    <row r="80" spans="2:4" x14ac:dyDescent="0.6">
      <c r="B80" s="2">
        <v>2014</v>
      </c>
      <c r="C80" s="2">
        <v>0.47265020000000002</v>
      </c>
      <c r="D80" s="2">
        <v>2010</v>
      </c>
    </row>
    <row r="81" spans="2:4" x14ac:dyDescent="0.6">
      <c r="B81" s="2">
        <v>2015</v>
      </c>
      <c r="C81" s="2">
        <v>0.50101450000000003</v>
      </c>
      <c r="D81" s="2">
        <v>1902</v>
      </c>
    </row>
    <row r="82" spans="2:4" x14ac:dyDescent="0.6">
      <c r="B82" s="2">
        <v>2016</v>
      </c>
      <c r="C82" s="2">
        <v>0.49746010000000002</v>
      </c>
      <c r="D82" s="2">
        <v>1381</v>
      </c>
    </row>
    <row r="83" spans="2:4" x14ac:dyDescent="0.6">
      <c r="B83" s="2"/>
      <c r="D83" s="6"/>
    </row>
    <row r="84" spans="2:4" x14ac:dyDescent="0.6">
      <c r="B84" s="2" t="s">
        <v>9</v>
      </c>
      <c r="C84" s="2">
        <v>0.50374839999999999</v>
      </c>
      <c r="D84" s="2">
        <v>12459</v>
      </c>
    </row>
    <row r="85" spans="2:4" x14ac:dyDescent="0.6">
      <c r="B85" s="2"/>
      <c r="C85" s="5"/>
      <c r="D85" s="4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topLeftCell="G1" workbookViewId="0">
      <selection activeCell="G1" sqref="G1"/>
    </sheetView>
  </sheetViews>
  <sheetFormatPr defaultRowHeight="15.6" x14ac:dyDescent="0.6"/>
  <sheetData>
    <row r="1" spans="2:9" x14ac:dyDescent="0.6">
      <c r="G1" t="s">
        <v>197</v>
      </c>
    </row>
    <row r="3" spans="2:9" x14ac:dyDescent="0.6">
      <c r="B3" s="2" t="s">
        <v>19</v>
      </c>
      <c r="C3" s="2" t="s">
        <v>17</v>
      </c>
      <c r="D3" s="2" t="s">
        <v>8</v>
      </c>
    </row>
    <row r="4" spans="2:9" x14ac:dyDescent="0.6">
      <c r="B4" s="2"/>
      <c r="D4" s="6"/>
      <c r="H4" s="34" t="s">
        <v>27</v>
      </c>
      <c r="I4" s="34" t="s">
        <v>26</v>
      </c>
    </row>
    <row r="5" spans="2:9" x14ac:dyDescent="0.6">
      <c r="B5" s="2">
        <v>2009</v>
      </c>
      <c r="C5" s="2">
        <v>0.5814802</v>
      </c>
      <c r="D5" s="2">
        <v>7955</v>
      </c>
      <c r="F5" s="39">
        <v>2009</v>
      </c>
      <c r="G5" s="36"/>
      <c r="H5" s="35">
        <v>0.5814802</v>
      </c>
      <c r="I5" s="35">
        <v>0.5586911</v>
      </c>
    </row>
    <row r="6" spans="2:9" x14ac:dyDescent="0.6">
      <c r="B6" s="2">
        <v>2010</v>
      </c>
      <c r="C6" s="2">
        <v>0.54299600000000003</v>
      </c>
      <c r="D6" s="2">
        <v>8935</v>
      </c>
      <c r="F6" s="39">
        <v>2010</v>
      </c>
      <c r="G6" s="36"/>
      <c r="H6" s="35">
        <v>0.54299600000000003</v>
      </c>
      <c r="I6" s="35">
        <v>0.50965249999999995</v>
      </c>
    </row>
    <row r="7" spans="2:9" x14ac:dyDescent="0.6">
      <c r="B7" s="2">
        <v>2011</v>
      </c>
      <c r="C7" s="2">
        <v>0.53622669999999995</v>
      </c>
      <c r="D7" s="2">
        <v>6338</v>
      </c>
      <c r="F7" s="39">
        <v>2011</v>
      </c>
      <c r="G7" s="36"/>
      <c r="H7" s="35">
        <v>0.53622669999999995</v>
      </c>
      <c r="I7" s="35">
        <v>0.4938225</v>
      </c>
    </row>
    <row r="8" spans="2:9" x14ac:dyDescent="0.6">
      <c r="B8" s="2">
        <v>2012</v>
      </c>
      <c r="C8" s="2">
        <v>0.53786429999999996</v>
      </c>
      <c r="D8" s="2">
        <v>6827</v>
      </c>
      <c r="F8" s="39">
        <v>2012</v>
      </c>
      <c r="G8" s="36"/>
      <c r="H8" s="35">
        <v>0.53786429999999996</v>
      </c>
      <c r="I8" s="35">
        <v>0.49748409999999998</v>
      </c>
    </row>
    <row r="9" spans="2:9" x14ac:dyDescent="0.6">
      <c r="B9" s="2">
        <v>2013</v>
      </c>
      <c r="C9" s="2">
        <v>0.50405880000000003</v>
      </c>
      <c r="D9" s="2">
        <v>9038</v>
      </c>
      <c r="F9" s="39">
        <v>2013</v>
      </c>
      <c r="G9" s="36"/>
      <c r="H9" s="35">
        <v>0.50405880000000003</v>
      </c>
      <c r="I9" s="35">
        <v>0.474771</v>
      </c>
    </row>
    <row r="10" spans="2:9" x14ac:dyDescent="0.6">
      <c r="B10" s="2">
        <v>2014</v>
      </c>
      <c r="C10" s="2">
        <v>0.49795800000000001</v>
      </c>
      <c r="D10" s="2">
        <v>9423</v>
      </c>
      <c r="F10" s="39">
        <v>2014</v>
      </c>
      <c r="G10" s="36"/>
      <c r="H10" s="35">
        <v>0.49795800000000001</v>
      </c>
      <c r="I10" s="35">
        <v>0.46585860000000001</v>
      </c>
    </row>
    <row r="11" spans="2:9" x14ac:dyDescent="0.6">
      <c r="B11" s="2">
        <v>2015</v>
      </c>
      <c r="C11" s="2">
        <v>0.50831579999999998</v>
      </c>
      <c r="D11" s="2">
        <v>9751</v>
      </c>
      <c r="F11" s="39">
        <v>2015</v>
      </c>
      <c r="G11" s="36"/>
      <c r="H11" s="35">
        <v>0.50831579999999998</v>
      </c>
      <c r="I11" s="35">
        <v>0.47963299999999998</v>
      </c>
    </row>
    <row r="12" spans="2:9" x14ac:dyDescent="0.6">
      <c r="B12" s="2">
        <v>2016</v>
      </c>
      <c r="C12" s="2">
        <v>0.52929930000000003</v>
      </c>
      <c r="D12" s="2">
        <v>9711</v>
      </c>
      <c r="F12" s="39">
        <v>2016</v>
      </c>
      <c r="G12" s="36"/>
      <c r="H12" s="35">
        <v>0.52929930000000003</v>
      </c>
      <c r="I12" s="35">
        <v>0.52697020000000006</v>
      </c>
    </row>
    <row r="13" spans="2:9" x14ac:dyDescent="0.6">
      <c r="B13" s="2"/>
      <c r="D13" s="6"/>
    </row>
    <row r="14" spans="2:9" x14ac:dyDescent="0.6">
      <c r="B14" s="2" t="s">
        <v>9</v>
      </c>
      <c r="C14" s="2">
        <v>0.52800179999999997</v>
      </c>
      <c r="D14" s="2">
        <v>67978</v>
      </c>
      <c r="E14" s="2">
        <v>36993</v>
      </c>
      <c r="F14">
        <f>SUM(D14:E14)</f>
        <v>104971</v>
      </c>
    </row>
    <row r="15" spans="2:9" x14ac:dyDescent="0.6">
      <c r="B15" s="2"/>
      <c r="C15" s="5"/>
      <c r="D15" s="4"/>
    </row>
    <row r="17" spans="2:4" x14ac:dyDescent="0.6">
      <c r="B17" s="2" t="s">
        <v>19</v>
      </c>
      <c r="C17" s="2" t="s">
        <v>17</v>
      </c>
      <c r="D17" s="2" t="s">
        <v>8</v>
      </c>
    </row>
    <row r="18" spans="2:4" x14ac:dyDescent="0.6">
      <c r="B18" s="2"/>
      <c r="D18" s="6"/>
    </row>
    <row r="19" spans="2:4" x14ac:dyDescent="0.6">
      <c r="B19" s="2">
        <v>2009</v>
      </c>
      <c r="C19" s="2">
        <v>0.5586911</v>
      </c>
      <c r="D19" s="2">
        <v>2929</v>
      </c>
    </row>
    <row r="20" spans="2:4" x14ac:dyDescent="0.6">
      <c r="B20" s="2">
        <v>2010</v>
      </c>
      <c r="C20" s="2">
        <v>0.50965249999999995</v>
      </c>
      <c r="D20" s="2">
        <v>4436</v>
      </c>
    </row>
    <row r="21" spans="2:4" x14ac:dyDescent="0.6">
      <c r="B21" s="2">
        <v>2011</v>
      </c>
      <c r="C21" s="2">
        <v>0.4938225</v>
      </c>
      <c r="D21" s="2">
        <v>4416</v>
      </c>
    </row>
    <row r="22" spans="2:4" x14ac:dyDescent="0.6">
      <c r="B22" s="2">
        <v>2012</v>
      </c>
      <c r="C22" s="2">
        <v>0.49748409999999998</v>
      </c>
      <c r="D22" s="2">
        <v>4210</v>
      </c>
    </row>
    <row r="23" spans="2:4" x14ac:dyDescent="0.6">
      <c r="B23" s="2">
        <v>2013</v>
      </c>
      <c r="C23" s="2">
        <v>0.474771</v>
      </c>
      <c r="D23" s="2">
        <v>7169</v>
      </c>
    </row>
    <row r="24" spans="2:4" x14ac:dyDescent="0.6">
      <c r="B24" s="2">
        <v>2014</v>
      </c>
      <c r="C24" s="2">
        <v>0.46585860000000001</v>
      </c>
      <c r="D24" s="2">
        <v>6425</v>
      </c>
    </row>
    <row r="25" spans="2:4" x14ac:dyDescent="0.6">
      <c r="B25" s="2">
        <v>2015</v>
      </c>
      <c r="C25" s="2">
        <v>0.47963299999999998</v>
      </c>
      <c r="D25" s="2">
        <v>5860</v>
      </c>
    </row>
    <row r="26" spans="2:4" x14ac:dyDescent="0.6">
      <c r="B26" s="2">
        <v>2016</v>
      </c>
      <c r="C26" s="2">
        <v>0.52697020000000006</v>
      </c>
      <c r="D26" s="2">
        <v>1548</v>
      </c>
    </row>
    <row r="27" spans="2:4" x14ac:dyDescent="0.6">
      <c r="B27" s="2"/>
      <c r="D27" s="6"/>
    </row>
    <row r="28" spans="2:4" x14ac:dyDescent="0.6">
      <c r="B28" s="2" t="s">
        <v>9</v>
      </c>
      <c r="C28" s="2">
        <v>0.49186400000000002</v>
      </c>
      <c r="D28" s="2">
        <v>36993</v>
      </c>
    </row>
    <row r="29" spans="2:4" x14ac:dyDescent="0.6">
      <c r="B29" s="2"/>
      <c r="C29" s="5"/>
      <c r="D29" s="4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opLeftCell="G1" workbookViewId="0">
      <selection activeCell="G1" sqref="G1"/>
    </sheetView>
  </sheetViews>
  <sheetFormatPr defaultRowHeight="15.6" x14ac:dyDescent="0.6"/>
  <sheetData>
    <row r="1" spans="2:10" x14ac:dyDescent="0.6">
      <c r="G1" t="s">
        <v>197</v>
      </c>
    </row>
    <row r="3" spans="2:10" x14ac:dyDescent="0.6">
      <c r="B3" s="2" t="s">
        <v>19</v>
      </c>
      <c r="C3" s="2" t="s">
        <v>17</v>
      </c>
      <c r="D3" s="2" t="s">
        <v>8</v>
      </c>
    </row>
    <row r="4" spans="2:10" x14ac:dyDescent="0.6">
      <c r="B4" s="2"/>
      <c r="D4" s="6"/>
      <c r="I4" t="s">
        <v>29</v>
      </c>
      <c r="J4" t="s">
        <v>28</v>
      </c>
    </row>
    <row r="5" spans="2:10" x14ac:dyDescent="0.6">
      <c r="B5" s="2">
        <v>2009</v>
      </c>
      <c r="C5" s="2">
        <v>0.56700280000000003</v>
      </c>
      <c r="D5" s="2">
        <v>8608</v>
      </c>
      <c r="H5" s="2">
        <v>2009</v>
      </c>
      <c r="I5" s="2">
        <v>0.56700280000000003</v>
      </c>
      <c r="J5" s="2">
        <v>0.60553020000000002</v>
      </c>
    </row>
    <row r="6" spans="2:10" x14ac:dyDescent="0.6">
      <c r="B6" s="2">
        <v>2010</v>
      </c>
      <c r="C6" s="2">
        <v>0.5278986</v>
      </c>
      <c r="D6" s="2">
        <v>11784</v>
      </c>
      <c r="H6" s="2">
        <v>2010</v>
      </c>
      <c r="I6" s="2">
        <v>0.5278986</v>
      </c>
      <c r="J6" s="2">
        <v>0.56016980000000005</v>
      </c>
    </row>
    <row r="7" spans="2:10" x14ac:dyDescent="0.6">
      <c r="B7" s="2">
        <v>2011</v>
      </c>
      <c r="C7" s="2">
        <v>0.51703929999999998</v>
      </c>
      <c r="D7" s="2">
        <v>10378</v>
      </c>
      <c r="H7" s="2">
        <v>2011</v>
      </c>
      <c r="I7" s="2">
        <v>0.51703929999999998</v>
      </c>
      <c r="J7" s="2">
        <v>0.56369530000000001</v>
      </c>
    </row>
    <row r="8" spans="2:10" x14ac:dyDescent="0.6">
      <c r="B8" s="2">
        <v>2012</v>
      </c>
      <c r="C8" s="2">
        <v>0.49458960000000002</v>
      </c>
      <c r="D8" s="2">
        <v>8006</v>
      </c>
      <c r="H8" s="2">
        <v>2012</v>
      </c>
      <c r="I8" s="2">
        <v>0.49458960000000002</v>
      </c>
      <c r="J8" s="2">
        <v>0.59271209999999996</v>
      </c>
    </row>
    <row r="9" spans="2:10" x14ac:dyDescent="0.6">
      <c r="B9" s="2">
        <v>2013</v>
      </c>
      <c r="C9" s="2">
        <v>0.4721843</v>
      </c>
      <c r="D9" s="2">
        <v>11875</v>
      </c>
      <c r="H9" s="2">
        <v>2013</v>
      </c>
      <c r="I9" s="2">
        <v>0.4721843</v>
      </c>
      <c r="J9" s="2">
        <v>0.54309969999999996</v>
      </c>
    </row>
    <row r="10" spans="2:10" x14ac:dyDescent="0.6">
      <c r="B10" s="2">
        <v>2014</v>
      </c>
      <c r="C10" s="2">
        <v>0.46786860000000002</v>
      </c>
      <c r="D10" s="2">
        <v>11956</v>
      </c>
      <c r="H10" s="2">
        <v>2014</v>
      </c>
      <c r="I10" s="2">
        <v>0.46786860000000002</v>
      </c>
      <c r="J10" s="2">
        <v>0.53740060000000001</v>
      </c>
    </row>
    <row r="11" spans="2:10" x14ac:dyDescent="0.6">
      <c r="B11" s="2">
        <v>2015</v>
      </c>
      <c r="C11" s="2">
        <v>0.47155720000000001</v>
      </c>
      <c r="D11" s="2">
        <v>11511</v>
      </c>
      <c r="H11" s="2">
        <v>2015</v>
      </c>
      <c r="I11" s="2">
        <v>0.47155720000000001</v>
      </c>
      <c r="J11" s="2">
        <v>0.57050730000000005</v>
      </c>
    </row>
    <row r="12" spans="2:10" x14ac:dyDescent="0.6">
      <c r="B12" s="2">
        <v>2016</v>
      </c>
      <c r="C12" s="2">
        <v>0.52172810000000003</v>
      </c>
      <c r="D12" s="2">
        <v>8147</v>
      </c>
      <c r="H12" s="2">
        <v>2016</v>
      </c>
      <c r="I12" s="2">
        <v>0.52172810000000003</v>
      </c>
      <c r="J12" s="2">
        <v>0.54666170000000003</v>
      </c>
    </row>
    <row r="13" spans="2:10" x14ac:dyDescent="0.6">
      <c r="B13" s="2"/>
      <c r="D13" s="6"/>
    </row>
    <row r="14" spans="2:10" x14ac:dyDescent="0.6">
      <c r="B14" s="2" t="s">
        <v>9</v>
      </c>
      <c r="C14" s="2">
        <v>0.50211720000000004</v>
      </c>
      <c r="D14" s="2">
        <v>82265</v>
      </c>
      <c r="E14" s="2">
        <v>23060</v>
      </c>
      <c r="F14">
        <f>SUM(D14:E14)</f>
        <v>105325</v>
      </c>
    </row>
    <row r="15" spans="2:10" x14ac:dyDescent="0.6">
      <c r="B15" s="2"/>
      <c r="C15" s="5"/>
      <c r="D15" s="4"/>
    </row>
    <row r="17" spans="2:4" x14ac:dyDescent="0.6">
      <c r="B17" s="2" t="s">
        <v>19</v>
      </c>
      <c r="C17" s="2" t="s">
        <v>17</v>
      </c>
      <c r="D17" s="2" t="s">
        <v>8</v>
      </c>
    </row>
    <row r="18" spans="2:4" x14ac:dyDescent="0.6">
      <c r="B18" s="2"/>
      <c r="D18" s="6"/>
    </row>
    <row r="19" spans="2:4" x14ac:dyDescent="0.6">
      <c r="B19" s="2">
        <v>2009</v>
      </c>
      <c r="C19" s="2">
        <v>0.60553020000000002</v>
      </c>
      <c r="D19" s="2">
        <v>2324</v>
      </c>
    </row>
    <row r="20" spans="2:4" x14ac:dyDescent="0.6">
      <c r="B20" s="2">
        <v>2010</v>
      </c>
      <c r="C20" s="2">
        <v>0.56016980000000005</v>
      </c>
      <c r="D20" s="2">
        <v>1637</v>
      </c>
    </row>
    <row r="21" spans="2:4" x14ac:dyDescent="0.6">
      <c r="B21" s="2">
        <v>2011</v>
      </c>
      <c r="C21" s="2">
        <v>0.56369530000000001</v>
      </c>
      <c r="D21" s="2">
        <v>443</v>
      </c>
    </row>
    <row r="22" spans="2:4" x14ac:dyDescent="0.6">
      <c r="B22" s="2">
        <v>2012</v>
      </c>
      <c r="C22" s="2">
        <v>0.59271209999999996</v>
      </c>
      <c r="D22" s="2">
        <v>3105</v>
      </c>
    </row>
    <row r="23" spans="2:4" x14ac:dyDescent="0.6">
      <c r="B23" s="2">
        <v>2013</v>
      </c>
      <c r="C23" s="2">
        <v>0.54309969999999996</v>
      </c>
      <c r="D23" s="2">
        <v>4358</v>
      </c>
    </row>
    <row r="24" spans="2:4" ht="15.75" customHeight="1" x14ac:dyDescent="0.6">
      <c r="B24" s="2">
        <v>2014</v>
      </c>
      <c r="C24" s="2">
        <v>0.53740060000000001</v>
      </c>
      <c r="D24" s="2">
        <v>3892</v>
      </c>
    </row>
    <row r="25" spans="2:4" x14ac:dyDescent="0.6">
      <c r="B25" s="2">
        <v>2015</v>
      </c>
      <c r="C25" s="2">
        <v>0.57050730000000005</v>
      </c>
      <c r="D25" s="2">
        <v>4102</v>
      </c>
    </row>
    <row r="26" spans="2:4" x14ac:dyDescent="0.6">
      <c r="B26" s="2">
        <v>2016</v>
      </c>
      <c r="C26" s="2">
        <v>0.54666170000000003</v>
      </c>
      <c r="D26" s="2">
        <v>3199</v>
      </c>
    </row>
    <row r="27" spans="2:4" x14ac:dyDescent="0.6">
      <c r="B27" s="2"/>
      <c r="D27" s="6"/>
    </row>
    <row r="28" spans="2:4" x14ac:dyDescent="0.6">
      <c r="B28" s="2" t="s">
        <v>9</v>
      </c>
      <c r="C28" s="2">
        <v>0.5620868</v>
      </c>
      <c r="D28" s="2">
        <v>23060</v>
      </c>
    </row>
    <row r="29" spans="2:4" x14ac:dyDescent="0.6">
      <c r="B29" s="2"/>
      <c r="C29" s="5"/>
      <c r="D29" s="4"/>
    </row>
    <row r="32" spans="2:4" ht="15.75" customHeight="1" x14ac:dyDescent="0.6"/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.6" x14ac:dyDescent="0.6"/>
  <sheetData>
    <row r="1" spans="1:4" x14ac:dyDescent="0.6">
      <c r="A1" t="s">
        <v>197</v>
      </c>
    </row>
    <row r="3" spans="1:4" x14ac:dyDescent="0.6">
      <c r="B3" s="2" t="s">
        <v>19</v>
      </c>
      <c r="C3" s="2" t="s">
        <v>17</v>
      </c>
      <c r="D3" s="2" t="s">
        <v>8</v>
      </c>
    </row>
    <row r="4" spans="1:4" x14ac:dyDescent="0.6">
      <c r="B4" s="2"/>
      <c r="D4" s="6"/>
    </row>
    <row r="5" spans="1:4" x14ac:dyDescent="0.6">
      <c r="B5" s="2">
        <v>2009</v>
      </c>
      <c r="C5" s="2">
        <v>0.41594009999999998</v>
      </c>
      <c r="D5" s="2">
        <v>15483</v>
      </c>
    </row>
    <row r="6" spans="1:4" x14ac:dyDescent="0.6">
      <c r="B6" s="2">
        <v>2010</v>
      </c>
      <c r="C6" s="2">
        <v>0.34992289999999998</v>
      </c>
      <c r="D6" s="2">
        <v>19450</v>
      </c>
    </row>
    <row r="7" spans="1:4" x14ac:dyDescent="0.6">
      <c r="B7" s="2">
        <v>2011</v>
      </c>
      <c r="C7" s="2">
        <v>0.28577089999999999</v>
      </c>
      <c r="D7" s="2">
        <v>7569</v>
      </c>
    </row>
    <row r="8" spans="1:4" x14ac:dyDescent="0.6">
      <c r="B8" s="2">
        <v>2012</v>
      </c>
      <c r="C8" s="2">
        <v>0.41917450000000001</v>
      </c>
      <c r="D8" s="2">
        <v>13591</v>
      </c>
    </row>
    <row r="9" spans="1:4" x14ac:dyDescent="0.6">
      <c r="B9" s="2">
        <v>2013</v>
      </c>
      <c r="C9" s="2">
        <v>0.38061889999999998</v>
      </c>
      <c r="D9" s="2">
        <v>21846</v>
      </c>
    </row>
    <row r="10" spans="1:4" x14ac:dyDescent="0.6">
      <c r="B10" s="2">
        <v>2014</v>
      </c>
      <c r="C10" s="2">
        <v>0.35516409999999998</v>
      </c>
      <c r="D10" s="2">
        <v>23102</v>
      </c>
    </row>
    <row r="11" spans="1:4" x14ac:dyDescent="0.6">
      <c r="B11" s="2">
        <v>2015</v>
      </c>
      <c r="C11" s="2">
        <v>0.34561350000000002</v>
      </c>
      <c r="D11" s="2">
        <v>22991</v>
      </c>
    </row>
    <row r="12" spans="1:4" x14ac:dyDescent="0.6">
      <c r="B12" s="2">
        <v>2016</v>
      </c>
      <c r="C12" s="2">
        <v>0.35332989999999997</v>
      </c>
      <c r="D12" s="2">
        <v>15586</v>
      </c>
    </row>
    <row r="13" spans="1:4" x14ac:dyDescent="0.6">
      <c r="B13" s="2"/>
      <c r="D13" s="6"/>
    </row>
    <row r="14" spans="1:4" x14ac:dyDescent="0.6">
      <c r="B14" s="2" t="s">
        <v>9</v>
      </c>
      <c r="C14" s="2">
        <v>0.36584820000000001</v>
      </c>
      <c r="D14" s="2">
        <v>139618</v>
      </c>
    </row>
    <row r="15" spans="1:4" x14ac:dyDescent="0.6">
      <c r="B15" s="2"/>
      <c r="C15" s="5"/>
      <c r="D15" s="4"/>
    </row>
    <row r="19" ht="15.75" customHeight="1" x14ac:dyDescent="0.6"/>
    <row r="28" ht="15.75" customHeight="1" x14ac:dyDescent="0.6"/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s="2" t="s">
        <v>19</v>
      </c>
      <c r="C3" s="2" t="s">
        <v>17</v>
      </c>
      <c r="D3" s="2" t="s">
        <v>8</v>
      </c>
    </row>
    <row r="4" spans="1:8" x14ac:dyDescent="0.6">
      <c r="B4" s="2"/>
      <c r="D4" s="6"/>
      <c r="G4" t="s">
        <v>29</v>
      </c>
      <c r="H4" t="s">
        <v>28</v>
      </c>
    </row>
    <row r="5" spans="1:8" x14ac:dyDescent="0.6">
      <c r="B5" s="2">
        <v>2009</v>
      </c>
      <c r="C5" s="2">
        <v>0.3734558</v>
      </c>
      <c r="D5" s="2">
        <v>12304</v>
      </c>
      <c r="F5" s="2">
        <v>2009</v>
      </c>
      <c r="G5" s="2">
        <v>0.3734558</v>
      </c>
      <c r="H5" s="2">
        <v>0.58037119999999998</v>
      </c>
    </row>
    <row r="6" spans="1:8" x14ac:dyDescent="0.6">
      <c r="B6" s="2">
        <v>2010</v>
      </c>
      <c r="C6" s="2">
        <v>0.29715200000000003</v>
      </c>
      <c r="D6" s="2">
        <v>16924</v>
      </c>
      <c r="F6" s="2">
        <v>2010</v>
      </c>
      <c r="G6" s="2">
        <v>0.29715200000000003</v>
      </c>
      <c r="H6" s="2">
        <v>0.70348379999999999</v>
      </c>
    </row>
    <row r="7" spans="1:8" x14ac:dyDescent="0.6">
      <c r="B7" s="2">
        <v>2011</v>
      </c>
      <c r="C7" s="2">
        <v>0.25826389999999999</v>
      </c>
      <c r="D7" s="2">
        <v>6958</v>
      </c>
      <c r="F7" s="2">
        <v>2011</v>
      </c>
      <c r="G7" s="2">
        <v>0.25826389999999999</v>
      </c>
      <c r="H7" s="2">
        <v>0.59901800000000005</v>
      </c>
    </row>
    <row r="8" spans="1:8" x14ac:dyDescent="0.6">
      <c r="B8" s="2">
        <v>2012</v>
      </c>
      <c r="C8" s="2">
        <v>0.27044299999999999</v>
      </c>
      <c r="D8" s="2">
        <v>9233</v>
      </c>
      <c r="F8" s="2">
        <v>2012</v>
      </c>
      <c r="G8" s="2">
        <v>0.27044299999999999</v>
      </c>
      <c r="H8" s="2">
        <v>0.73428179999999998</v>
      </c>
    </row>
    <row r="9" spans="1:8" x14ac:dyDescent="0.6">
      <c r="B9" s="2">
        <v>2013</v>
      </c>
      <c r="C9" s="2">
        <v>0.24023320000000001</v>
      </c>
      <c r="D9" s="2">
        <v>15435</v>
      </c>
      <c r="F9" s="2">
        <v>2013</v>
      </c>
      <c r="G9" s="2">
        <v>0.24023320000000001</v>
      </c>
      <c r="H9" s="2">
        <v>0.71860860000000004</v>
      </c>
    </row>
    <row r="10" spans="1:8" x14ac:dyDescent="0.6">
      <c r="B10" s="2">
        <v>2014</v>
      </c>
      <c r="C10" s="2">
        <v>0.21740129999999999</v>
      </c>
      <c r="D10" s="2">
        <v>17378</v>
      </c>
      <c r="F10" s="2">
        <v>2014</v>
      </c>
      <c r="G10" s="2">
        <v>0.21740129999999999</v>
      </c>
      <c r="H10" s="2">
        <v>0.77341020000000005</v>
      </c>
    </row>
    <row r="11" spans="1:8" x14ac:dyDescent="0.6">
      <c r="B11" s="2">
        <v>2015</v>
      </c>
      <c r="C11" s="2">
        <v>0.20450360000000001</v>
      </c>
      <c r="D11" s="2">
        <v>16831</v>
      </c>
      <c r="F11" s="2">
        <v>2015</v>
      </c>
      <c r="G11" s="2">
        <v>0.20450360000000001</v>
      </c>
      <c r="H11" s="2">
        <v>0.73116879999999995</v>
      </c>
    </row>
    <row r="12" spans="1:8" x14ac:dyDescent="0.6">
      <c r="B12" s="2">
        <v>2016</v>
      </c>
      <c r="C12" s="2">
        <v>0.14032</v>
      </c>
      <c r="D12" s="2">
        <v>10811</v>
      </c>
      <c r="F12" s="2">
        <v>2016</v>
      </c>
      <c r="G12" s="2">
        <v>0.14032</v>
      </c>
      <c r="H12" s="2">
        <v>0.83560210000000001</v>
      </c>
    </row>
    <row r="13" spans="1:8" x14ac:dyDescent="0.6">
      <c r="B13" s="2"/>
      <c r="D13" s="6"/>
    </row>
    <row r="14" spans="1:8" x14ac:dyDescent="0.6">
      <c r="B14" s="2" t="s">
        <v>9</v>
      </c>
      <c r="C14" s="2">
        <v>0.24900349999999999</v>
      </c>
      <c r="D14" s="2">
        <v>105874</v>
      </c>
      <c r="E14" s="2">
        <v>33744</v>
      </c>
      <c r="F14">
        <f>SUM(D14:E14)</f>
        <v>139618</v>
      </c>
    </row>
    <row r="15" spans="1:8" x14ac:dyDescent="0.6">
      <c r="B15" s="2"/>
      <c r="C15" s="5"/>
      <c r="D15" s="4"/>
    </row>
    <row r="17" spans="2:4" x14ac:dyDescent="0.6">
      <c r="B17" s="2" t="s">
        <v>19</v>
      </c>
      <c r="C17" s="2" t="s">
        <v>17</v>
      </c>
      <c r="D17" s="2" t="s">
        <v>8</v>
      </c>
    </row>
    <row r="18" spans="2:4" x14ac:dyDescent="0.6">
      <c r="B18" s="2"/>
      <c r="D18" s="6"/>
    </row>
    <row r="19" spans="2:4" x14ac:dyDescent="0.6">
      <c r="B19" s="2">
        <v>2009</v>
      </c>
      <c r="C19" s="2">
        <v>0.58037119999999998</v>
      </c>
      <c r="D19" s="2">
        <v>3179</v>
      </c>
    </row>
    <row r="20" spans="2:4" x14ac:dyDescent="0.6">
      <c r="B20" s="2">
        <v>2010</v>
      </c>
      <c r="C20" s="2">
        <v>0.70348379999999999</v>
      </c>
      <c r="D20" s="2">
        <v>2526</v>
      </c>
    </row>
    <row r="21" spans="2:4" x14ac:dyDescent="0.6">
      <c r="B21" s="2">
        <v>2011</v>
      </c>
      <c r="C21" s="2">
        <v>0.59901800000000005</v>
      </c>
      <c r="D21" s="2">
        <v>611</v>
      </c>
    </row>
    <row r="22" spans="2:4" x14ac:dyDescent="0.6">
      <c r="B22" s="2">
        <v>2012</v>
      </c>
      <c r="C22" s="2">
        <v>0.73428179999999998</v>
      </c>
      <c r="D22" s="2">
        <v>4358</v>
      </c>
    </row>
    <row r="23" spans="2:4" x14ac:dyDescent="0.6">
      <c r="B23" s="2">
        <v>2013</v>
      </c>
      <c r="C23" s="2">
        <v>0.71860860000000004</v>
      </c>
      <c r="D23" s="2">
        <v>6411</v>
      </c>
    </row>
    <row r="24" spans="2:4" x14ac:dyDescent="0.6">
      <c r="B24" s="2">
        <v>2014</v>
      </c>
      <c r="C24" s="2">
        <v>0.77341020000000005</v>
      </c>
      <c r="D24" s="2">
        <v>5724</v>
      </c>
    </row>
    <row r="25" spans="2:4" x14ac:dyDescent="0.6">
      <c r="B25" s="2">
        <v>2015</v>
      </c>
      <c r="C25" s="2">
        <v>0.73116879999999995</v>
      </c>
      <c r="D25" s="2">
        <v>6160</v>
      </c>
    </row>
    <row r="26" spans="2:4" x14ac:dyDescent="0.6">
      <c r="B26" s="2">
        <v>2016</v>
      </c>
      <c r="C26" s="2">
        <v>0.83560210000000001</v>
      </c>
      <c r="D26" s="2">
        <v>4775</v>
      </c>
    </row>
    <row r="27" spans="2:4" x14ac:dyDescent="0.6">
      <c r="B27" s="2"/>
      <c r="D27" s="6"/>
    </row>
    <row r="28" spans="2:4" x14ac:dyDescent="0.6">
      <c r="B28" s="2" t="s">
        <v>9</v>
      </c>
      <c r="C28" s="2">
        <v>0.73245610000000005</v>
      </c>
      <c r="D28" s="2">
        <v>33744</v>
      </c>
    </row>
    <row r="29" spans="2:4" x14ac:dyDescent="0.6">
      <c r="B29" s="2"/>
      <c r="C29" s="5"/>
      <c r="D29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/>
  </sheetViews>
  <sheetFormatPr defaultColWidth="11" defaultRowHeight="15.6" x14ac:dyDescent="0.6"/>
  <cols>
    <col min="2" max="2" width="9" customWidth="1"/>
    <col min="3" max="3" width="7.09765625" bestFit="1" customWidth="1"/>
    <col min="4" max="4" width="5.09765625" bestFit="1" customWidth="1"/>
  </cols>
  <sheetData>
    <row r="1" spans="1:4" x14ac:dyDescent="0.6">
      <c r="A1" t="s">
        <v>197</v>
      </c>
    </row>
    <row r="3" spans="1:4" x14ac:dyDescent="0.6">
      <c r="B3" s="34"/>
      <c r="C3" s="34" t="s">
        <v>0</v>
      </c>
      <c r="D3" s="34" t="s">
        <v>1</v>
      </c>
    </row>
    <row r="4" spans="1:4" x14ac:dyDescent="0.6">
      <c r="B4" s="34">
        <v>1</v>
      </c>
      <c r="C4" s="34">
        <v>200901</v>
      </c>
      <c r="D4" s="42">
        <v>420</v>
      </c>
    </row>
    <row r="5" spans="1:4" x14ac:dyDescent="0.6">
      <c r="B5" s="34">
        <v>2</v>
      </c>
      <c r="C5" s="34">
        <v>200902</v>
      </c>
      <c r="D5" s="42">
        <v>583</v>
      </c>
    </row>
    <row r="6" spans="1:4" x14ac:dyDescent="0.6">
      <c r="B6" s="34">
        <v>3</v>
      </c>
      <c r="C6" s="34">
        <v>200903</v>
      </c>
      <c r="D6" s="42">
        <v>561</v>
      </c>
    </row>
    <row r="7" spans="1:4" x14ac:dyDescent="0.6">
      <c r="B7" s="34">
        <v>4</v>
      </c>
      <c r="C7" s="34">
        <v>200904</v>
      </c>
      <c r="D7" s="42">
        <v>246</v>
      </c>
    </row>
    <row r="8" spans="1:4" x14ac:dyDescent="0.6">
      <c r="B8" s="34">
        <v>5</v>
      </c>
      <c r="C8" s="34">
        <v>200905</v>
      </c>
      <c r="D8" s="43">
        <v>1041</v>
      </c>
    </row>
    <row r="9" spans="1:4" x14ac:dyDescent="0.6">
      <c r="B9" s="34">
        <v>6</v>
      </c>
      <c r="C9" s="34">
        <v>200906</v>
      </c>
      <c r="D9" s="43">
        <v>1558</v>
      </c>
    </row>
    <row r="10" spans="1:4" x14ac:dyDescent="0.6">
      <c r="B10" s="34">
        <v>7</v>
      </c>
      <c r="C10" s="34">
        <v>200907</v>
      </c>
      <c r="D10" s="43">
        <v>1390</v>
      </c>
    </row>
    <row r="11" spans="1:4" x14ac:dyDescent="0.6">
      <c r="B11" s="34">
        <v>8</v>
      </c>
      <c r="C11" s="34">
        <v>200908</v>
      </c>
      <c r="D11" s="43">
        <v>1247</v>
      </c>
    </row>
    <row r="12" spans="1:4" x14ac:dyDescent="0.6">
      <c r="B12" s="34">
        <v>9</v>
      </c>
      <c r="C12" s="34">
        <v>200909</v>
      </c>
      <c r="D12" s="43">
        <v>2387</v>
      </c>
    </row>
    <row r="13" spans="1:4" x14ac:dyDescent="0.6">
      <c r="B13" s="34">
        <v>10</v>
      </c>
      <c r="C13" s="34">
        <v>200910</v>
      </c>
      <c r="D13" s="43">
        <v>1572</v>
      </c>
    </row>
    <row r="14" spans="1:4" x14ac:dyDescent="0.6">
      <c r="B14" s="34">
        <v>11</v>
      </c>
      <c r="C14" s="34">
        <v>200911</v>
      </c>
      <c r="D14" s="43">
        <v>1789</v>
      </c>
    </row>
    <row r="15" spans="1:4" x14ac:dyDescent="0.6">
      <c r="B15" s="34">
        <v>12</v>
      </c>
      <c r="C15" s="34">
        <v>200912</v>
      </c>
      <c r="D15" s="43">
        <v>1645</v>
      </c>
    </row>
    <row r="16" spans="1:4" x14ac:dyDescent="0.6">
      <c r="B16" s="34">
        <v>13</v>
      </c>
      <c r="C16" s="34">
        <v>201001</v>
      </c>
      <c r="D16" s="43">
        <v>1781</v>
      </c>
    </row>
    <row r="17" spans="2:4" x14ac:dyDescent="0.6">
      <c r="B17" s="34">
        <v>14</v>
      </c>
      <c r="C17" s="34">
        <v>201002</v>
      </c>
      <c r="D17" s="43">
        <v>2024</v>
      </c>
    </row>
    <row r="18" spans="2:4" x14ac:dyDescent="0.6">
      <c r="B18" s="34">
        <v>15</v>
      </c>
      <c r="C18" s="34">
        <v>201003</v>
      </c>
      <c r="D18" s="43">
        <v>1973</v>
      </c>
    </row>
    <row r="19" spans="2:4" x14ac:dyDescent="0.6">
      <c r="B19" s="34">
        <v>16</v>
      </c>
      <c r="C19" s="34">
        <v>201004</v>
      </c>
      <c r="D19" s="43">
        <v>1693</v>
      </c>
    </row>
    <row r="20" spans="2:4" x14ac:dyDescent="0.6">
      <c r="B20" s="34">
        <v>17</v>
      </c>
      <c r="C20" s="34">
        <v>201005</v>
      </c>
      <c r="D20" s="43">
        <v>1321</v>
      </c>
    </row>
    <row r="21" spans="2:4" x14ac:dyDescent="0.6">
      <c r="B21" s="34">
        <v>18</v>
      </c>
      <c r="C21" s="34">
        <v>201006</v>
      </c>
      <c r="D21" s="42">
        <v>536</v>
      </c>
    </row>
    <row r="22" spans="2:4" x14ac:dyDescent="0.6">
      <c r="B22" s="34">
        <v>19</v>
      </c>
      <c r="C22" s="34">
        <v>201007</v>
      </c>
      <c r="D22" s="43">
        <v>2218</v>
      </c>
    </row>
    <row r="23" spans="2:4" x14ac:dyDescent="0.6">
      <c r="B23" s="34">
        <v>20</v>
      </c>
      <c r="C23" s="34">
        <v>201008</v>
      </c>
      <c r="D23" s="43">
        <v>1689</v>
      </c>
    </row>
    <row r="24" spans="2:4" x14ac:dyDescent="0.6">
      <c r="B24" s="34">
        <v>21</v>
      </c>
      <c r="C24" s="34">
        <v>201009</v>
      </c>
      <c r="D24" s="43">
        <v>1908</v>
      </c>
    </row>
    <row r="25" spans="2:4" x14ac:dyDescent="0.6">
      <c r="B25" s="34">
        <v>22</v>
      </c>
      <c r="C25" s="34">
        <v>201010</v>
      </c>
      <c r="D25" s="43">
        <v>2605</v>
      </c>
    </row>
    <row r="26" spans="2:4" x14ac:dyDescent="0.6">
      <c r="B26" s="34">
        <v>23</v>
      </c>
      <c r="C26" s="34">
        <v>201011</v>
      </c>
      <c r="D26" s="43">
        <v>1975</v>
      </c>
    </row>
    <row r="27" spans="2:4" x14ac:dyDescent="0.6">
      <c r="B27" s="34">
        <v>24</v>
      </c>
      <c r="C27" s="34">
        <v>201012</v>
      </c>
      <c r="D27" s="43">
        <v>2197</v>
      </c>
    </row>
    <row r="28" spans="2:4" x14ac:dyDescent="0.6">
      <c r="B28" s="34">
        <v>25</v>
      </c>
      <c r="C28" s="34">
        <v>201101</v>
      </c>
      <c r="D28" s="43">
        <v>1528</v>
      </c>
    </row>
    <row r="29" spans="2:4" x14ac:dyDescent="0.6">
      <c r="B29" s="34">
        <v>26</v>
      </c>
      <c r="C29" s="34">
        <v>201102</v>
      </c>
      <c r="D29" s="43">
        <v>1209</v>
      </c>
    </row>
    <row r="30" spans="2:4" x14ac:dyDescent="0.6">
      <c r="B30" s="34">
        <v>27</v>
      </c>
      <c r="C30" s="34">
        <v>201103</v>
      </c>
      <c r="D30" s="43">
        <v>1211</v>
      </c>
    </row>
    <row r="31" spans="2:4" x14ac:dyDescent="0.6">
      <c r="B31" s="34">
        <v>28</v>
      </c>
      <c r="C31" s="34">
        <v>201104</v>
      </c>
      <c r="D31" s="43">
        <v>1230</v>
      </c>
    </row>
    <row r="32" spans="2:4" x14ac:dyDescent="0.6">
      <c r="B32" s="34">
        <v>29</v>
      </c>
      <c r="C32" s="34">
        <v>201105</v>
      </c>
      <c r="D32" s="43">
        <v>1464</v>
      </c>
    </row>
    <row r="33" spans="2:4" x14ac:dyDescent="0.6">
      <c r="B33" s="34">
        <v>30</v>
      </c>
      <c r="C33" s="34">
        <v>201106</v>
      </c>
      <c r="D33" s="43">
        <v>1464</v>
      </c>
    </row>
    <row r="34" spans="2:4" x14ac:dyDescent="0.6">
      <c r="B34" s="34">
        <v>31</v>
      </c>
      <c r="C34" s="34">
        <v>201107</v>
      </c>
      <c r="D34" s="43">
        <v>1474</v>
      </c>
    </row>
    <row r="35" spans="2:4" x14ac:dyDescent="0.6">
      <c r="B35" s="34">
        <v>32</v>
      </c>
      <c r="C35" s="34">
        <v>201108</v>
      </c>
      <c r="D35" s="43">
        <v>1302</v>
      </c>
    </row>
    <row r="36" spans="2:4" x14ac:dyDescent="0.6">
      <c r="B36" s="34">
        <v>33</v>
      </c>
      <c r="C36" s="34">
        <v>201109</v>
      </c>
      <c r="D36" s="43">
        <v>1353</v>
      </c>
    </row>
    <row r="37" spans="2:4" x14ac:dyDescent="0.6">
      <c r="B37" s="34">
        <v>34</v>
      </c>
      <c r="C37" s="34">
        <v>201110</v>
      </c>
      <c r="D37" s="43">
        <v>1395</v>
      </c>
    </row>
    <row r="38" spans="2:4" x14ac:dyDescent="0.6">
      <c r="B38" s="34">
        <v>35</v>
      </c>
      <c r="C38" s="34">
        <v>201111</v>
      </c>
      <c r="D38" s="42">
        <v>877</v>
      </c>
    </row>
    <row r="39" spans="2:4" x14ac:dyDescent="0.6">
      <c r="B39" s="34">
        <v>36</v>
      </c>
      <c r="C39" s="34">
        <v>201112</v>
      </c>
      <c r="D39" s="42">
        <v>942</v>
      </c>
    </row>
    <row r="40" spans="2:4" x14ac:dyDescent="0.6">
      <c r="B40" s="34">
        <v>37</v>
      </c>
      <c r="C40" s="34">
        <v>201201</v>
      </c>
      <c r="D40" s="42">
        <v>652</v>
      </c>
    </row>
    <row r="41" spans="2:4" x14ac:dyDescent="0.6">
      <c r="B41" s="34">
        <v>38</v>
      </c>
      <c r="C41" s="34">
        <v>201202</v>
      </c>
      <c r="D41" s="43">
        <v>1682</v>
      </c>
    </row>
    <row r="42" spans="2:4" x14ac:dyDescent="0.6">
      <c r="B42" s="34">
        <v>39</v>
      </c>
      <c r="C42" s="34">
        <v>201203</v>
      </c>
      <c r="D42" s="43">
        <v>1219</v>
      </c>
    </row>
    <row r="43" spans="2:4" x14ac:dyDescent="0.6">
      <c r="B43" s="34">
        <v>40</v>
      </c>
      <c r="C43" s="34">
        <v>201204</v>
      </c>
      <c r="D43" s="42">
        <v>994</v>
      </c>
    </row>
    <row r="44" spans="2:4" x14ac:dyDescent="0.6">
      <c r="B44" s="34">
        <v>41</v>
      </c>
      <c r="C44" s="34">
        <v>201205</v>
      </c>
      <c r="D44" s="43">
        <v>1180</v>
      </c>
    </row>
    <row r="45" spans="2:4" x14ac:dyDescent="0.6">
      <c r="B45" s="34">
        <v>42</v>
      </c>
      <c r="C45" s="34">
        <v>201206</v>
      </c>
      <c r="D45" s="43">
        <v>1283</v>
      </c>
    </row>
    <row r="46" spans="2:4" x14ac:dyDescent="0.6">
      <c r="B46" s="34">
        <v>43</v>
      </c>
      <c r="C46" s="34">
        <v>201207</v>
      </c>
      <c r="D46" s="43">
        <v>1479</v>
      </c>
    </row>
    <row r="47" spans="2:4" x14ac:dyDescent="0.6">
      <c r="B47" s="34">
        <v>44</v>
      </c>
      <c r="C47" s="34">
        <v>201208</v>
      </c>
      <c r="D47" s="43">
        <v>1353</v>
      </c>
    </row>
    <row r="48" spans="2:4" x14ac:dyDescent="0.6">
      <c r="B48" s="34">
        <v>45</v>
      </c>
      <c r="C48" s="34">
        <v>201209</v>
      </c>
      <c r="D48" s="43">
        <v>1164</v>
      </c>
    </row>
    <row r="49" spans="2:4" x14ac:dyDescent="0.6">
      <c r="B49" s="34">
        <v>46</v>
      </c>
      <c r="C49" s="34">
        <v>201210</v>
      </c>
      <c r="D49" s="43">
        <v>1789</v>
      </c>
    </row>
    <row r="50" spans="2:4" x14ac:dyDescent="0.6">
      <c r="B50" s="34">
        <v>47</v>
      </c>
      <c r="C50" s="34">
        <v>201211</v>
      </c>
      <c r="D50" s="43">
        <v>1227</v>
      </c>
    </row>
    <row r="51" spans="2:4" x14ac:dyDescent="0.6">
      <c r="B51" s="34">
        <v>48</v>
      </c>
      <c r="C51" s="34">
        <v>201212</v>
      </c>
      <c r="D51" s="43">
        <v>1113</v>
      </c>
    </row>
    <row r="52" spans="2:4" x14ac:dyDescent="0.6">
      <c r="B52" s="34">
        <v>49</v>
      </c>
      <c r="C52" s="34">
        <v>201301</v>
      </c>
      <c r="D52" s="43">
        <v>1854</v>
      </c>
    </row>
    <row r="53" spans="2:4" x14ac:dyDescent="0.6">
      <c r="B53" s="34">
        <v>50</v>
      </c>
      <c r="C53" s="34">
        <v>201302</v>
      </c>
      <c r="D53" s="43">
        <v>1215</v>
      </c>
    </row>
    <row r="54" spans="2:4" x14ac:dyDescent="0.6">
      <c r="B54" s="34">
        <v>51</v>
      </c>
      <c r="C54" s="34">
        <v>201303</v>
      </c>
      <c r="D54" s="43">
        <v>1705</v>
      </c>
    </row>
    <row r="55" spans="2:4" x14ac:dyDescent="0.6">
      <c r="B55" s="34">
        <v>52</v>
      </c>
      <c r="C55" s="34">
        <v>201304</v>
      </c>
      <c r="D55" s="43">
        <v>1580</v>
      </c>
    </row>
    <row r="56" spans="2:4" x14ac:dyDescent="0.6">
      <c r="B56" s="34">
        <v>53</v>
      </c>
      <c r="C56" s="34">
        <v>201305</v>
      </c>
      <c r="D56" s="43">
        <v>1971</v>
      </c>
    </row>
    <row r="57" spans="2:4" x14ac:dyDescent="0.6">
      <c r="B57" s="34">
        <v>54</v>
      </c>
      <c r="C57" s="34">
        <v>201306</v>
      </c>
      <c r="D57" s="43">
        <v>1718</v>
      </c>
    </row>
    <row r="58" spans="2:4" x14ac:dyDescent="0.6">
      <c r="B58" s="34">
        <v>55</v>
      </c>
      <c r="C58" s="34">
        <v>201307</v>
      </c>
      <c r="D58" s="43">
        <v>2128</v>
      </c>
    </row>
    <row r="59" spans="2:4" x14ac:dyDescent="0.6">
      <c r="B59" s="34">
        <v>56</v>
      </c>
      <c r="C59" s="34">
        <v>201308</v>
      </c>
      <c r="D59" s="43">
        <v>2040</v>
      </c>
    </row>
    <row r="60" spans="2:4" x14ac:dyDescent="0.6">
      <c r="B60" s="34">
        <v>57</v>
      </c>
      <c r="C60" s="34">
        <v>201309</v>
      </c>
      <c r="D60" s="43">
        <v>2003</v>
      </c>
    </row>
    <row r="61" spans="2:4" x14ac:dyDescent="0.6">
      <c r="B61" s="34">
        <v>58</v>
      </c>
      <c r="C61" s="34">
        <v>201310</v>
      </c>
      <c r="D61" s="43">
        <v>2170</v>
      </c>
    </row>
    <row r="62" spans="2:4" x14ac:dyDescent="0.6">
      <c r="B62" s="34">
        <v>59</v>
      </c>
      <c r="C62" s="34">
        <v>201311</v>
      </c>
      <c r="D62" s="43">
        <v>1803</v>
      </c>
    </row>
    <row r="63" spans="2:4" x14ac:dyDescent="0.6">
      <c r="B63" s="34">
        <v>60</v>
      </c>
      <c r="C63" s="34">
        <v>201312</v>
      </c>
      <c r="D63" s="43">
        <v>1652</v>
      </c>
    </row>
    <row r="64" spans="2:4" x14ac:dyDescent="0.6">
      <c r="B64" s="34">
        <v>61</v>
      </c>
      <c r="C64" s="34">
        <v>201401</v>
      </c>
      <c r="D64" s="43">
        <v>2406</v>
      </c>
    </row>
    <row r="65" spans="2:4" x14ac:dyDescent="0.6">
      <c r="B65" s="34">
        <v>62</v>
      </c>
      <c r="C65" s="34">
        <v>201402</v>
      </c>
      <c r="D65" s="43">
        <v>1535</v>
      </c>
    </row>
    <row r="66" spans="2:4" x14ac:dyDescent="0.6">
      <c r="B66" s="34">
        <v>63</v>
      </c>
      <c r="C66" s="34">
        <v>201403</v>
      </c>
      <c r="D66" s="43">
        <v>1576</v>
      </c>
    </row>
    <row r="67" spans="2:4" x14ac:dyDescent="0.6">
      <c r="B67" s="34">
        <v>64</v>
      </c>
      <c r="C67" s="34">
        <v>201404</v>
      </c>
      <c r="D67" s="43">
        <v>2033</v>
      </c>
    </row>
    <row r="68" spans="2:4" x14ac:dyDescent="0.6">
      <c r="B68" s="34">
        <v>65</v>
      </c>
      <c r="C68" s="34">
        <v>201405</v>
      </c>
      <c r="D68" s="43">
        <v>1970</v>
      </c>
    </row>
    <row r="69" spans="2:4" x14ac:dyDescent="0.6">
      <c r="B69" s="34">
        <v>66</v>
      </c>
      <c r="C69" s="34">
        <v>201406</v>
      </c>
      <c r="D69" s="43">
        <v>2052</v>
      </c>
    </row>
    <row r="70" spans="2:4" x14ac:dyDescent="0.6">
      <c r="B70" s="34">
        <v>67</v>
      </c>
      <c r="C70" s="34">
        <v>201407</v>
      </c>
      <c r="D70" s="43">
        <v>2689</v>
      </c>
    </row>
    <row r="71" spans="2:4" x14ac:dyDescent="0.6">
      <c r="B71" s="34">
        <v>68</v>
      </c>
      <c r="C71" s="34">
        <v>201408</v>
      </c>
      <c r="D71" s="43">
        <v>1915</v>
      </c>
    </row>
    <row r="72" spans="2:4" x14ac:dyDescent="0.6">
      <c r="B72" s="34">
        <v>69</v>
      </c>
      <c r="C72" s="34">
        <v>201409</v>
      </c>
      <c r="D72" s="43">
        <v>2030</v>
      </c>
    </row>
    <row r="73" spans="2:4" x14ac:dyDescent="0.6">
      <c r="B73" s="34">
        <v>70</v>
      </c>
      <c r="C73" s="34">
        <v>201410</v>
      </c>
      <c r="D73" s="43">
        <v>2124</v>
      </c>
    </row>
    <row r="74" spans="2:4" x14ac:dyDescent="0.6">
      <c r="B74" s="34">
        <v>71</v>
      </c>
      <c r="C74" s="34">
        <v>201411</v>
      </c>
      <c r="D74" s="43">
        <v>1609</v>
      </c>
    </row>
    <row r="75" spans="2:4" x14ac:dyDescent="0.6">
      <c r="B75" s="34">
        <v>72</v>
      </c>
      <c r="C75" s="34">
        <v>201412</v>
      </c>
      <c r="D75" s="43">
        <v>1588</v>
      </c>
    </row>
    <row r="76" spans="2:4" x14ac:dyDescent="0.6">
      <c r="B76" s="34">
        <v>73</v>
      </c>
      <c r="C76" s="34">
        <v>201501</v>
      </c>
      <c r="D76" s="43">
        <v>1990</v>
      </c>
    </row>
    <row r="77" spans="2:4" x14ac:dyDescent="0.6">
      <c r="B77" s="34">
        <v>74</v>
      </c>
      <c r="C77" s="34">
        <v>201502</v>
      </c>
      <c r="D77" s="43">
        <v>1281</v>
      </c>
    </row>
    <row r="78" spans="2:4" x14ac:dyDescent="0.6">
      <c r="B78" s="34">
        <v>75</v>
      </c>
      <c r="C78" s="34">
        <v>201503</v>
      </c>
      <c r="D78" s="43">
        <v>1234</v>
      </c>
    </row>
    <row r="79" spans="2:4" x14ac:dyDescent="0.6">
      <c r="B79" s="34">
        <v>76</v>
      </c>
      <c r="C79" s="34">
        <v>201504</v>
      </c>
      <c r="D79" s="43">
        <v>1387</v>
      </c>
    </row>
    <row r="80" spans="2:4" x14ac:dyDescent="0.6">
      <c r="B80" s="34">
        <v>77</v>
      </c>
      <c r="C80" s="34">
        <v>201505</v>
      </c>
      <c r="D80" s="43">
        <v>1761</v>
      </c>
    </row>
    <row r="81" spans="2:4" x14ac:dyDescent="0.6">
      <c r="B81" s="34">
        <v>78</v>
      </c>
      <c r="C81" s="34">
        <v>201506</v>
      </c>
      <c r="D81" s="43">
        <v>1942</v>
      </c>
    </row>
    <row r="82" spans="2:4" x14ac:dyDescent="0.6">
      <c r="B82" s="34">
        <v>79</v>
      </c>
      <c r="C82" s="34">
        <v>201507</v>
      </c>
      <c r="D82" s="43">
        <v>2105</v>
      </c>
    </row>
    <row r="83" spans="2:4" x14ac:dyDescent="0.6">
      <c r="B83" s="34">
        <v>80</v>
      </c>
      <c r="C83" s="34">
        <v>201508</v>
      </c>
      <c r="D83" s="43">
        <v>2167</v>
      </c>
    </row>
    <row r="84" spans="2:4" x14ac:dyDescent="0.6">
      <c r="B84" s="34">
        <v>81</v>
      </c>
      <c r="C84" s="34">
        <v>201509</v>
      </c>
      <c r="D84" s="43">
        <v>2238</v>
      </c>
    </row>
    <row r="85" spans="2:4" x14ac:dyDescent="0.6">
      <c r="B85" s="34">
        <v>82</v>
      </c>
      <c r="C85" s="34">
        <v>201510</v>
      </c>
      <c r="D85" s="43">
        <v>1923</v>
      </c>
    </row>
    <row r="86" spans="2:4" x14ac:dyDescent="0.6">
      <c r="B86" s="34">
        <v>83</v>
      </c>
      <c r="C86" s="34">
        <v>201511</v>
      </c>
      <c r="D86" s="43">
        <v>2370</v>
      </c>
    </row>
    <row r="87" spans="2:4" x14ac:dyDescent="0.6">
      <c r="B87" s="34">
        <v>84</v>
      </c>
      <c r="C87" s="34">
        <v>201512</v>
      </c>
      <c r="D87" s="43">
        <v>2430</v>
      </c>
    </row>
    <row r="88" spans="2:4" x14ac:dyDescent="0.6">
      <c r="B88" s="34">
        <v>85</v>
      </c>
      <c r="C88" s="34">
        <v>201601</v>
      </c>
      <c r="D88" s="43">
        <v>2121</v>
      </c>
    </row>
    <row r="89" spans="2:4" x14ac:dyDescent="0.6">
      <c r="B89" s="34">
        <v>86</v>
      </c>
      <c r="C89" s="34">
        <v>201602</v>
      </c>
      <c r="D89" s="43">
        <v>1698</v>
      </c>
    </row>
    <row r="90" spans="2:4" x14ac:dyDescent="0.6">
      <c r="B90" s="34">
        <v>87</v>
      </c>
      <c r="C90" s="34">
        <v>201603</v>
      </c>
      <c r="D90" s="43">
        <v>1062</v>
      </c>
    </row>
    <row r="91" spans="2:4" x14ac:dyDescent="0.6">
      <c r="B91" s="34">
        <v>88</v>
      </c>
      <c r="C91" s="34">
        <v>201604</v>
      </c>
      <c r="D91" s="43">
        <v>1255</v>
      </c>
    </row>
    <row r="92" spans="2:4" x14ac:dyDescent="0.6">
      <c r="B92" s="34">
        <v>89</v>
      </c>
      <c r="C92" s="34">
        <v>201605</v>
      </c>
      <c r="D92" s="43">
        <v>1159</v>
      </c>
    </row>
    <row r="93" spans="2:4" x14ac:dyDescent="0.6">
      <c r="B93" s="34">
        <v>90</v>
      </c>
      <c r="C93" s="34">
        <v>201606</v>
      </c>
      <c r="D93" s="43">
        <v>1481</v>
      </c>
    </row>
    <row r="94" spans="2:4" x14ac:dyDescent="0.6">
      <c r="B94" s="34">
        <v>91</v>
      </c>
      <c r="C94" s="34">
        <v>201607</v>
      </c>
      <c r="D94" s="43">
        <v>1405</v>
      </c>
    </row>
    <row r="95" spans="2:4" x14ac:dyDescent="0.6">
      <c r="B95" s="34">
        <v>92</v>
      </c>
      <c r="C95" s="34">
        <v>201608</v>
      </c>
      <c r="D95" s="43">
        <v>1360</v>
      </c>
    </row>
    <row r="96" spans="2:4" x14ac:dyDescent="0.6">
      <c r="B96" s="34">
        <v>93</v>
      </c>
      <c r="C96" s="34">
        <v>201609</v>
      </c>
      <c r="D96" s="43">
        <v>1168</v>
      </c>
    </row>
    <row r="97" spans="2:4" x14ac:dyDescent="0.6">
      <c r="B97" s="34">
        <v>94</v>
      </c>
      <c r="C97" s="34">
        <v>201610</v>
      </c>
      <c r="D97" s="43">
        <v>1466</v>
      </c>
    </row>
    <row r="98" spans="2:4" x14ac:dyDescent="0.6">
      <c r="B98" s="34">
        <v>95</v>
      </c>
      <c r="C98" s="34">
        <v>201611</v>
      </c>
      <c r="D98" s="43">
        <v>1183</v>
      </c>
    </row>
    <row r="99" spans="2:4" x14ac:dyDescent="0.6">
      <c r="B99" s="34">
        <v>96</v>
      </c>
      <c r="C99" s="34">
        <v>201612</v>
      </c>
      <c r="D99" s="42">
        <v>962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s="2" t="s">
        <v>19</v>
      </c>
      <c r="C3" s="2" t="s">
        <v>17</v>
      </c>
      <c r="D3" s="2" t="s">
        <v>8</v>
      </c>
    </row>
    <row r="4" spans="1:8" x14ac:dyDescent="0.6">
      <c r="B4" s="2"/>
      <c r="D4" s="6"/>
      <c r="G4" t="s">
        <v>27</v>
      </c>
      <c r="H4" t="s">
        <v>26</v>
      </c>
    </row>
    <row r="5" spans="1:8" x14ac:dyDescent="0.6">
      <c r="B5" s="2">
        <v>2009</v>
      </c>
      <c r="C5" s="2">
        <v>0.43684260000000003</v>
      </c>
      <c r="D5" s="2">
        <v>10933</v>
      </c>
      <c r="F5" s="2">
        <v>2009</v>
      </c>
      <c r="G5" s="2">
        <v>0.43684260000000003</v>
      </c>
      <c r="H5" s="2">
        <v>0.36280620000000002</v>
      </c>
    </row>
    <row r="6" spans="1:8" x14ac:dyDescent="0.6">
      <c r="B6" s="2">
        <v>2010</v>
      </c>
      <c r="C6" s="2">
        <v>0.37505070000000001</v>
      </c>
      <c r="D6" s="2">
        <v>12329</v>
      </c>
      <c r="F6" s="2">
        <v>2010</v>
      </c>
      <c r="G6" s="2">
        <v>0.37505070000000001</v>
      </c>
      <c r="H6" s="2">
        <v>0.30691659999999998</v>
      </c>
    </row>
    <row r="7" spans="1:8" x14ac:dyDescent="0.6">
      <c r="B7" s="2">
        <v>2011</v>
      </c>
      <c r="C7" s="2">
        <v>0.332457</v>
      </c>
      <c r="D7" s="2">
        <v>4945</v>
      </c>
      <c r="F7" s="2">
        <v>2011</v>
      </c>
      <c r="G7" s="2">
        <v>0.332457</v>
      </c>
      <c r="H7" s="2">
        <v>0.1888629</v>
      </c>
    </row>
    <row r="8" spans="1:8" x14ac:dyDescent="0.6">
      <c r="B8" s="2">
        <v>2012</v>
      </c>
      <c r="C8" s="2">
        <v>0.4876394</v>
      </c>
      <c r="D8" s="2">
        <v>8697</v>
      </c>
      <c r="F8" s="2">
        <v>2012</v>
      </c>
      <c r="G8" s="2">
        <v>0.4876394</v>
      </c>
      <c r="H8" s="2">
        <v>0.2896494</v>
      </c>
    </row>
    <row r="9" spans="1:8" x14ac:dyDescent="0.6">
      <c r="B9" s="2">
        <v>2013</v>
      </c>
      <c r="C9" s="2">
        <v>0.47723090000000001</v>
      </c>
      <c r="D9" s="2">
        <v>12495</v>
      </c>
      <c r="F9" s="2">
        <v>2013</v>
      </c>
      <c r="G9" s="2">
        <v>0.47723090000000001</v>
      </c>
      <c r="H9" s="2">
        <v>0.251662</v>
      </c>
    </row>
    <row r="10" spans="1:8" x14ac:dyDescent="0.6">
      <c r="B10" s="2">
        <v>2014</v>
      </c>
      <c r="C10" s="2">
        <v>0.43628860000000003</v>
      </c>
      <c r="D10" s="2">
        <v>13569</v>
      </c>
      <c r="F10" s="2">
        <v>2014</v>
      </c>
      <c r="G10" s="2">
        <v>0.43628860000000003</v>
      </c>
      <c r="H10" s="2">
        <v>0.23969370000000001</v>
      </c>
    </row>
    <row r="11" spans="1:8" x14ac:dyDescent="0.6">
      <c r="B11" s="2">
        <v>2015</v>
      </c>
      <c r="C11" s="2">
        <v>0.3980475</v>
      </c>
      <c r="D11" s="2">
        <v>14443</v>
      </c>
      <c r="F11" s="2">
        <v>2015</v>
      </c>
      <c r="G11" s="2">
        <v>0.3980475</v>
      </c>
      <c r="H11" s="2">
        <v>0.25702249999999999</v>
      </c>
    </row>
    <row r="12" spans="1:8" x14ac:dyDescent="0.6">
      <c r="B12" s="2">
        <v>2016</v>
      </c>
      <c r="C12" s="2">
        <v>0.37985869999999999</v>
      </c>
      <c r="D12" s="2">
        <v>13584</v>
      </c>
      <c r="F12" s="2">
        <v>2016</v>
      </c>
      <c r="G12" s="2">
        <v>0.37985869999999999</v>
      </c>
      <c r="H12" s="2">
        <v>0.16808960000000001</v>
      </c>
    </row>
    <row r="13" spans="1:8" x14ac:dyDescent="0.6">
      <c r="B13" s="2"/>
      <c r="D13" s="6"/>
    </row>
    <row r="14" spans="1:8" x14ac:dyDescent="0.6">
      <c r="B14" s="2" t="s">
        <v>9</v>
      </c>
      <c r="C14" s="2">
        <v>0.41845159999999998</v>
      </c>
      <c r="D14" s="2">
        <v>90995</v>
      </c>
    </row>
    <row r="15" spans="1:8" x14ac:dyDescent="0.6">
      <c r="B15" s="2"/>
      <c r="C15" s="5"/>
      <c r="D15" s="4"/>
    </row>
    <row r="17" spans="2:4" x14ac:dyDescent="0.6">
      <c r="B17" s="2" t="s">
        <v>19</v>
      </c>
      <c r="C17" s="2" t="s">
        <v>17</v>
      </c>
      <c r="D17" s="2" t="s">
        <v>8</v>
      </c>
    </row>
    <row r="18" spans="2:4" x14ac:dyDescent="0.6">
      <c r="B18" s="2"/>
      <c r="D18" s="6"/>
    </row>
    <row r="19" spans="2:4" x14ac:dyDescent="0.6">
      <c r="B19" s="2">
        <v>2009</v>
      </c>
      <c r="C19" s="2">
        <v>0.36280620000000002</v>
      </c>
      <c r="D19" s="2">
        <v>4490</v>
      </c>
    </row>
    <row r="20" spans="2:4" x14ac:dyDescent="0.6">
      <c r="B20" s="2">
        <v>2010</v>
      </c>
      <c r="C20" s="2">
        <v>0.30691659999999998</v>
      </c>
      <c r="D20" s="2">
        <v>7041</v>
      </c>
    </row>
    <row r="21" spans="2:4" x14ac:dyDescent="0.6">
      <c r="B21" s="2">
        <v>2011</v>
      </c>
      <c r="C21" s="2">
        <v>0.1888629</v>
      </c>
      <c r="D21" s="2">
        <v>2568</v>
      </c>
    </row>
    <row r="22" spans="2:4" x14ac:dyDescent="0.6">
      <c r="B22" s="2">
        <v>2012</v>
      </c>
      <c r="C22" s="2">
        <v>0.2896494</v>
      </c>
      <c r="D22" s="2">
        <v>4792</v>
      </c>
    </row>
    <row r="23" spans="2:4" x14ac:dyDescent="0.6">
      <c r="B23" s="2">
        <v>2013</v>
      </c>
      <c r="C23" s="2">
        <v>0.251662</v>
      </c>
      <c r="D23" s="2">
        <v>9326</v>
      </c>
    </row>
    <row r="24" spans="2:4" x14ac:dyDescent="0.6">
      <c r="B24" s="2">
        <v>2014</v>
      </c>
      <c r="C24" s="2">
        <v>0.23969370000000001</v>
      </c>
      <c r="D24" s="2">
        <v>9533</v>
      </c>
    </row>
    <row r="25" spans="2:4" x14ac:dyDescent="0.6">
      <c r="B25" s="2">
        <v>2015</v>
      </c>
      <c r="C25" s="2">
        <v>0.25702249999999999</v>
      </c>
      <c r="D25" s="2">
        <v>8544</v>
      </c>
    </row>
    <row r="26" spans="2:4" x14ac:dyDescent="0.6">
      <c r="B26" s="2">
        <v>2016</v>
      </c>
      <c r="C26" s="2">
        <v>0.16808960000000001</v>
      </c>
      <c r="D26" s="2">
        <v>1874</v>
      </c>
    </row>
    <row r="27" spans="2:4" x14ac:dyDescent="0.6">
      <c r="B27" s="2"/>
      <c r="D27" s="6"/>
    </row>
    <row r="28" spans="2:4" x14ac:dyDescent="0.6">
      <c r="B28" s="2" t="s">
        <v>9</v>
      </c>
      <c r="C28" s="2">
        <v>0.26586120000000002</v>
      </c>
      <c r="D28" s="2">
        <v>48168</v>
      </c>
    </row>
    <row r="29" spans="2:4" x14ac:dyDescent="0.6">
      <c r="B29" s="2"/>
      <c r="C29" s="5"/>
      <c r="D29" s="4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RowHeight="15.6" x14ac:dyDescent="0.6"/>
  <sheetData>
    <row r="1" spans="1:4" x14ac:dyDescent="0.6">
      <c r="A1" t="s">
        <v>197</v>
      </c>
    </row>
    <row r="3" spans="1:4" x14ac:dyDescent="0.6">
      <c r="B3" s="2" t="s">
        <v>19</v>
      </c>
      <c r="C3" s="2" t="s">
        <v>17</v>
      </c>
      <c r="D3" s="2" t="s">
        <v>8</v>
      </c>
    </row>
    <row r="4" spans="1:4" x14ac:dyDescent="0.6">
      <c r="B4" s="2"/>
      <c r="D4" s="6"/>
    </row>
    <row r="5" spans="1:4" x14ac:dyDescent="0.6">
      <c r="B5" s="2">
        <v>2009</v>
      </c>
      <c r="C5" s="2">
        <v>0.80606840000000002</v>
      </c>
      <c r="D5" s="2">
        <v>16248</v>
      </c>
    </row>
    <row r="6" spans="1:4" x14ac:dyDescent="0.6">
      <c r="B6" s="2">
        <v>2010</v>
      </c>
      <c r="C6" s="2">
        <v>0.80308610000000002</v>
      </c>
      <c r="D6" s="2">
        <v>21192</v>
      </c>
    </row>
    <row r="7" spans="1:4" x14ac:dyDescent="0.6">
      <c r="B7" s="2">
        <v>2011</v>
      </c>
      <c r="C7" s="2">
        <v>0.45045760000000001</v>
      </c>
      <c r="D7" s="2">
        <v>15078</v>
      </c>
    </row>
    <row r="8" spans="1:4" x14ac:dyDescent="0.6">
      <c r="B8" s="2">
        <v>2012</v>
      </c>
      <c r="C8" s="2">
        <v>0.50542399999999998</v>
      </c>
      <c r="D8" s="2">
        <v>15118</v>
      </c>
    </row>
    <row r="9" spans="1:4" x14ac:dyDescent="0.6">
      <c r="B9" s="2">
        <v>2013</v>
      </c>
      <c r="C9" s="2">
        <v>0.44996350000000002</v>
      </c>
      <c r="D9" s="2">
        <v>21944</v>
      </c>
    </row>
    <row r="10" spans="1:4" x14ac:dyDescent="0.6">
      <c r="B10" s="2">
        <v>2014</v>
      </c>
      <c r="C10" s="2">
        <v>0.40291539999999998</v>
      </c>
      <c r="D10" s="2">
        <v>23119</v>
      </c>
    </row>
    <row r="11" spans="1:4" x14ac:dyDescent="0.6">
      <c r="B11" s="2">
        <v>2015</v>
      </c>
      <c r="C11" s="2">
        <v>0.41187200000000002</v>
      </c>
      <c r="D11" s="2">
        <v>23029</v>
      </c>
    </row>
    <row r="12" spans="1:4" x14ac:dyDescent="0.6">
      <c r="B12" s="2">
        <v>2016</v>
      </c>
      <c r="C12" s="2">
        <v>0.42729990000000001</v>
      </c>
      <c r="D12" s="2">
        <v>15729</v>
      </c>
    </row>
    <row r="13" spans="1:4" x14ac:dyDescent="0.6">
      <c r="B13" s="2"/>
      <c r="D13" s="6"/>
    </row>
    <row r="14" spans="1:4" x14ac:dyDescent="0.6">
      <c r="B14" s="2" t="s">
        <v>9</v>
      </c>
      <c r="C14" s="2">
        <v>0.527833</v>
      </c>
      <c r="D14" s="2">
        <v>151457</v>
      </c>
    </row>
    <row r="15" spans="1:4" x14ac:dyDescent="0.6">
      <c r="B15" s="2"/>
      <c r="C15" s="5"/>
      <c r="D15" s="4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zoomScaleNormal="100" workbookViewId="0"/>
  </sheetViews>
  <sheetFormatPr defaultRowHeight="15.6" x14ac:dyDescent="0.6"/>
  <sheetData>
    <row r="1" spans="1:12" x14ac:dyDescent="0.6">
      <c r="A1" t="s">
        <v>197</v>
      </c>
    </row>
    <row r="3" spans="1:12" x14ac:dyDescent="0.6">
      <c r="B3" t="s">
        <v>40</v>
      </c>
    </row>
    <row r="4" spans="1:12" x14ac:dyDescent="0.6">
      <c r="B4" s="2" t="s">
        <v>19</v>
      </c>
      <c r="C4" s="2" t="s">
        <v>17</v>
      </c>
      <c r="D4" s="2" t="s">
        <v>8</v>
      </c>
    </row>
    <row r="5" spans="1:12" x14ac:dyDescent="0.6">
      <c r="B5" s="2"/>
      <c r="D5" s="6"/>
      <c r="G5" t="s">
        <v>25</v>
      </c>
      <c r="H5" t="s">
        <v>24</v>
      </c>
      <c r="I5" t="s">
        <v>23</v>
      </c>
      <c r="J5" t="s">
        <v>22</v>
      </c>
      <c r="K5" t="s">
        <v>21</v>
      </c>
      <c r="L5" t="s">
        <v>20</v>
      </c>
    </row>
    <row r="6" spans="1:12" x14ac:dyDescent="0.6">
      <c r="B6" s="2">
        <v>2009</v>
      </c>
      <c r="C6" s="2">
        <v>0.93184440000000002</v>
      </c>
      <c r="D6" s="2">
        <v>5194</v>
      </c>
      <c r="F6" s="2">
        <v>2009</v>
      </c>
      <c r="G6" s="2">
        <v>0.93184440000000002</v>
      </c>
      <c r="H6" s="2">
        <v>0.76486829999999995</v>
      </c>
      <c r="I6" s="2">
        <v>0.61946900000000005</v>
      </c>
      <c r="J6" s="2">
        <v>0.79304249999999998</v>
      </c>
      <c r="K6" s="2">
        <v>0.75293520000000003</v>
      </c>
      <c r="L6" s="2">
        <v>0.67506999999999995</v>
      </c>
    </row>
    <row r="7" spans="1:12" x14ac:dyDescent="0.6">
      <c r="B7" s="2">
        <v>2010</v>
      </c>
      <c r="C7" s="2">
        <v>0.88067010000000001</v>
      </c>
      <c r="D7" s="2">
        <v>7760</v>
      </c>
      <c r="F7" s="2">
        <v>2010</v>
      </c>
      <c r="G7" s="2">
        <v>0.88067010000000001</v>
      </c>
      <c r="H7" s="2">
        <v>0.78227179999999996</v>
      </c>
      <c r="I7" s="2">
        <v>0.56070640000000005</v>
      </c>
      <c r="J7" s="2">
        <v>0.78826819999999997</v>
      </c>
      <c r="K7" s="2">
        <v>0.65237599999999996</v>
      </c>
      <c r="L7" s="2">
        <v>0.80262049999999996</v>
      </c>
    </row>
    <row r="8" spans="1:12" x14ac:dyDescent="0.6">
      <c r="B8" s="2">
        <v>2011</v>
      </c>
      <c r="C8" s="2">
        <v>0.51850149999999995</v>
      </c>
      <c r="D8" s="2">
        <v>4351</v>
      </c>
      <c r="F8" s="2">
        <v>2011</v>
      </c>
      <c r="G8" s="2">
        <v>0.51850149999999995</v>
      </c>
      <c r="H8" s="2">
        <v>0.45310800000000001</v>
      </c>
      <c r="I8" s="2">
        <v>0.2378277</v>
      </c>
      <c r="J8" s="2">
        <v>0.37996819999999998</v>
      </c>
      <c r="K8" s="2">
        <v>0.29685040000000001</v>
      </c>
      <c r="L8" s="2">
        <v>0.50545660000000003</v>
      </c>
    </row>
    <row r="9" spans="1:12" x14ac:dyDescent="0.6">
      <c r="B9" s="2">
        <v>2012</v>
      </c>
      <c r="C9" s="2">
        <v>0.66566840000000005</v>
      </c>
      <c r="D9" s="2">
        <v>4675</v>
      </c>
      <c r="F9" s="2">
        <v>2012</v>
      </c>
      <c r="G9" s="2">
        <v>0.66566840000000005</v>
      </c>
      <c r="H9" s="2">
        <v>0.38555919999999999</v>
      </c>
      <c r="I9" s="2">
        <v>0.44301469999999998</v>
      </c>
      <c r="J9" s="2">
        <v>0.3559657</v>
      </c>
      <c r="K9" s="2">
        <v>0.38510499999999998</v>
      </c>
      <c r="L9" s="2">
        <v>0.55656110000000003</v>
      </c>
    </row>
    <row r="10" spans="1:12" x14ac:dyDescent="0.6">
      <c r="B10" s="2">
        <v>2013</v>
      </c>
      <c r="C10" s="2">
        <v>0.66634649999999995</v>
      </c>
      <c r="D10" s="2">
        <v>7289</v>
      </c>
      <c r="F10" s="2">
        <v>2013</v>
      </c>
      <c r="G10" s="2">
        <v>0.66634649999999995</v>
      </c>
      <c r="H10" s="2">
        <v>0.29150540000000003</v>
      </c>
      <c r="I10" s="2">
        <v>0.28747430000000002</v>
      </c>
      <c r="J10" s="2">
        <v>0.31101689999999999</v>
      </c>
      <c r="K10" s="2">
        <v>0.36278589999999999</v>
      </c>
      <c r="L10" s="2">
        <v>0.38271250000000001</v>
      </c>
    </row>
    <row r="11" spans="1:12" x14ac:dyDescent="0.6">
      <c r="B11" s="2">
        <v>2014</v>
      </c>
      <c r="C11" s="2">
        <v>0.55540369999999994</v>
      </c>
      <c r="D11" s="2">
        <v>8050</v>
      </c>
      <c r="F11" s="2">
        <v>2014</v>
      </c>
      <c r="G11" s="2">
        <v>0.55540369999999994</v>
      </c>
      <c r="H11" s="2">
        <v>0.22636590000000001</v>
      </c>
      <c r="I11" s="2">
        <v>0.26645770000000002</v>
      </c>
      <c r="J11" s="2">
        <v>0.27103250000000001</v>
      </c>
      <c r="K11" s="2">
        <v>0.43486239999999998</v>
      </c>
      <c r="L11" s="2">
        <v>0.43624360000000001</v>
      </c>
    </row>
    <row r="12" spans="1:12" x14ac:dyDescent="0.6">
      <c r="B12" s="2">
        <v>2015</v>
      </c>
      <c r="C12" s="2">
        <v>0.5849356</v>
      </c>
      <c r="D12" s="2">
        <v>9466</v>
      </c>
      <c r="F12" s="2">
        <v>2015</v>
      </c>
      <c r="G12" s="2">
        <v>0.5849356</v>
      </c>
      <c r="H12" s="2">
        <v>0.19975509999999999</v>
      </c>
      <c r="I12" s="2">
        <v>0.20410159999999999</v>
      </c>
      <c r="J12" s="2">
        <v>0.2617681</v>
      </c>
      <c r="K12" s="2">
        <v>0.35900549999999998</v>
      </c>
      <c r="L12" s="2">
        <v>0.4058464</v>
      </c>
    </row>
    <row r="13" spans="1:12" x14ac:dyDescent="0.6">
      <c r="B13" s="2">
        <v>2016</v>
      </c>
      <c r="C13" s="2">
        <v>0.58705289999999999</v>
      </c>
      <c r="D13" s="2">
        <v>6318</v>
      </c>
      <c r="F13" s="2">
        <v>2016</v>
      </c>
      <c r="G13" s="2">
        <v>0.58705289999999999</v>
      </c>
      <c r="H13" s="2">
        <v>0.1666243</v>
      </c>
      <c r="I13" s="2">
        <v>0.19306180000000001</v>
      </c>
      <c r="J13" s="2">
        <v>0.40159840000000002</v>
      </c>
      <c r="K13" s="2">
        <v>0.36649209999999999</v>
      </c>
      <c r="L13" s="2">
        <v>0.52091770000000004</v>
      </c>
    </row>
    <row r="14" spans="1:12" x14ac:dyDescent="0.6">
      <c r="B14" s="2"/>
      <c r="D14" s="6"/>
    </row>
    <row r="15" spans="1:12" x14ac:dyDescent="0.6">
      <c r="B15" s="2" t="s">
        <v>9</v>
      </c>
      <c r="C15" s="2">
        <v>0.67069659999999998</v>
      </c>
      <c r="D15" s="2">
        <v>53103</v>
      </c>
    </row>
    <row r="16" spans="1:12" x14ac:dyDescent="0.6">
      <c r="B16" s="2"/>
      <c r="D16" s="6"/>
    </row>
    <row r="17" spans="2:4" x14ac:dyDescent="0.6">
      <c r="B17" s="2"/>
      <c r="C17" s="5"/>
      <c r="D17" s="4"/>
    </row>
    <row r="19" spans="2:4" x14ac:dyDescent="0.6">
      <c r="B19" t="s">
        <v>39</v>
      </c>
    </row>
    <row r="20" spans="2:4" x14ac:dyDescent="0.6">
      <c r="B20" s="2" t="s">
        <v>19</v>
      </c>
      <c r="C20" s="2" t="s">
        <v>17</v>
      </c>
      <c r="D20" s="2" t="s">
        <v>8</v>
      </c>
    </row>
    <row r="21" spans="2:4" x14ac:dyDescent="0.6">
      <c r="B21" s="2"/>
      <c r="D21" s="6"/>
    </row>
    <row r="22" spans="2:4" x14ac:dyDescent="0.6">
      <c r="B22" s="2">
        <v>2009</v>
      </c>
      <c r="C22" s="2">
        <v>0.76486829999999995</v>
      </c>
      <c r="D22" s="2">
        <v>4708</v>
      </c>
    </row>
    <row r="23" spans="2:4" x14ac:dyDescent="0.6">
      <c r="B23" s="2">
        <v>2010</v>
      </c>
      <c r="C23" s="2">
        <v>0.78227179999999996</v>
      </c>
      <c r="D23" s="2">
        <v>6453</v>
      </c>
    </row>
    <row r="24" spans="2:4" x14ac:dyDescent="0.6">
      <c r="B24" s="2">
        <v>2011</v>
      </c>
      <c r="C24" s="2">
        <v>0.45310800000000001</v>
      </c>
      <c r="D24" s="2">
        <v>5502</v>
      </c>
    </row>
    <row r="25" spans="2:4" x14ac:dyDescent="0.6">
      <c r="B25" s="2">
        <v>2012</v>
      </c>
      <c r="C25" s="2">
        <v>0.38555919999999999</v>
      </c>
      <c r="D25" s="2">
        <v>4238</v>
      </c>
    </row>
    <row r="26" spans="2:4" x14ac:dyDescent="0.6">
      <c r="B26" s="2">
        <v>2013</v>
      </c>
      <c r="C26" s="2">
        <v>0.29150540000000003</v>
      </c>
      <c r="D26" s="2">
        <v>5427</v>
      </c>
    </row>
    <row r="27" spans="2:4" x14ac:dyDescent="0.6">
      <c r="B27" s="2">
        <v>2014</v>
      </c>
      <c r="C27" s="2">
        <v>0.22636590000000001</v>
      </c>
      <c r="D27" s="2">
        <v>6516</v>
      </c>
    </row>
    <row r="28" spans="2:4" x14ac:dyDescent="0.6">
      <c r="B28" s="2">
        <v>2015</v>
      </c>
      <c r="C28" s="2">
        <v>0.19975509999999999</v>
      </c>
      <c r="D28" s="2">
        <v>5717</v>
      </c>
    </row>
    <row r="29" spans="2:4" x14ac:dyDescent="0.6">
      <c r="B29" s="2">
        <v>2016</v>
      </c>
      <c r="C29" s="2">
        <v>0.1666243</v>
      </c>
      <c r="D29" s="2">
        <v>3931</v>
      </c>
    </row>
    <row r="30" spans="2:4" x14ac:dyDescent="0.6">
      <c r="B30" s="2"/>
      <c r="D30" s="6"/>
    </row>
    <row r="31" spans="2:4" x14ac:dyDescent="0.6">
      <c r="B31" s="2" t="s">
        <v>9</v>
      </c>
      <c r="C31" s="2">
        <v>0.41490159999999998</v>
      </c>
      <c r="D31" s="2">
        <v>42492</v>
      </c>
    </row>
    <row r="32" spans="2:4" x14ac:dyDescent="0.6">
      <c r="B32" s="2"/>
      <c r="C32" s="5"/>
      <c r="D32" s="4"/>
    </row>
    <row r="34" spans="2:4" x14ac:dyDescent="0.6">
      <c r="B34" t="s">
        <v>38</v>
      </c>
    </row>
    <row r="35" spans="2:4" x14ac:dyDescent="0.6">
      <c r="B35" s="2" t="s">
        <v>19</v>
      </c>
      <c r="C35" s="2" t="s">
        <v>17</v>
      </c>
      <c r="D35" s="2" t="s">
        <v>8</v>
      </c>
    </row>
    <row r="36" spans="2:4" x14ac:dyDescent="0.6">
      <c r="B36" s="2"/>
      <c r="D36" s="6"/>
    </row>
    <row r="37" spans="2:4" x14ac:dyDescent="0.6">
      <c r="B37" s="2">
        <v>2009</v>
      </c>
      <c r="C37" s="2">
        <v>0.61946900000000005</v>
      </c>
      <c r="D37" s="2">
        <v>339</v>
      </c>
    </row>
    <row r="38" spans="2:4" x14ac:dyDescent="0.6">
      <c r="B38" s="2">
        <v>2010</v>
      </c>
      <c r="C38" s="2">
        <v>0.56070640000000005</v>
      </c>
      <c r="D38" s="2">
        <v>453</v>
      </c>
    </row>
    <row r="39" spans="2:4" x14ac:dyDescent="0.6">
      <c r="B39" s="2">
        <v>2011</v>
      </c>
      <c r="C39" s="2">
        <v>0.2378277</v>
      </c>
      <c r="D39" s="2">
        <v>534</v>
      </c>
    </row>
    <row r="40" spans="2:4" x14ac:dyDescent="0.6">
      <c r="B40" s="2">
        <v>2012</v>
      </c>
      <c r="C40" s="2">
        <v>0.44301469999999998</v>
      </c>
      <c r="D40" s="2">
        <v>544</v>
      </c>
    </row>
    <row r="41" spans="2:4" x14ac:dyDescent="0.6">
      <c r="B41" s="2">
        <v>2013</v>
      </c>
      <c r="C41" s="2">
        <v>0.28747430000000002</v>
      </c>
      <c r="D41" s="2">
        <v>974</v>
      </c>
    </row>
    <row r="42" spans="2:4" x14ac:dyDescent="0.6">
      <c r="B42" s="2">
        <v>2014</v>
      </c>
      <c r="C42" s="2">
        <v>0.26645770000000002</v>
      </c>
      <c r="D42" s="2">
        <v>957</v>
      </c>
    </row>
    <row r="43" spans="2:4" x14ac:dyDescent="0.6">
      <c r="B43" s="2">
        <v>2015</v>
      </c>
      <c r="C43" s="2">
        <v>0.20410159999999999</v>
      </c>
      <c r="D43" s="2">
        <v>1024</v>
      </c>
    </row>
    <row r="44" spans="2:4" x14ac:dyDescent="0.6">
      <c r="B44" s="2">
        <v>2016</v>
      </c>
      <c r="C44" s="2">
        <v>0.19306180000000001</v>
      </c>
      <c r="D44" s="2">
        <v>663</v>
      </c>
    </row>
    <row r="45" spans="2:4" x14ac:dyDescent="0.6">
      <c r="B45" s="2"/>
      <c r="D45" s="6"/>
    </row>
    <row r="46" spans="2:4" x14ac:dyDescent="0.6">
      <c r="B46" s="2" t="s">
        <v>9</v>
      </c>
      <c r="C46" s="2">
        <v>0.31049559999999998</v>
      </c>
      <c r="D46" s="2">
        <v>5488</v>
      </c>
    </row>
    <row r="47" spans="2:4" x14ac:dyDescent="0.6">
      <c r="B47" s="2"/>
      <c r="C47" s="5"/>
      <c r="D47" s="4"/>
    </row>
    <row r="49" spans="2:4" x14ac:dyDescent="0.6">
      <c r="B49" t="s">
        <v>37</v>
      </c>
    </row>
    <row r="50" spans="2:4" x14ac:dyDescent="0.6">
      <c r="B50" s="2" t="s">
        <v>19</v>
      </c>
      <c r="C50" s="2" t="s">
        <v>17</v>
      </c>
      <c r="D50" s="2" t="s">
        <v>8</v>
      </c>
    </row>
    <row r="51" spans="2:4" x14ac:dyDescent="0.6">
      <c r="B51" s="2"/>
      <c r="D51" s="6"/>
    </row>
    <row r="52" spans="2:4" x14ac:dyDescent="0.6">
      <c r="B52" s="2">
        <v>2009</v>
      </c>
      <c r="C52" s="2">
        <v>0.79304249999999998</v>
      </c>
      <c r="D52" s="2">
        <v>1696</v>
      </c>
    </row>
    <row r="53" spans="2:4" x14ac:dyDescent="0.6">
      <c r="B53" s="2">
        <v>2010</v>
      </c>
      <c r="C53" s="2">
        <v>0.78826819999999997</v>
      </c>
      <c r="D53" s="2">
        <v>1790</v>
      </c>
    </row>
    <row r="54" spans="2:4" x14ac:dyDescent="0.6">
      <c r="B54" s="2">
        <v>2011</v>
      </c>
      <c r="C54" s="2">
        <v>0.37996819999999998</v>
      </c>
      <c r="D54" s="2">
        <v>1258</v>
      </c>
    </row>
    <row r="55" spans="2:4" x14ac:dyDescent="0.6">
      <c r="B55" s="2">
        <v>2012</v>
      </c>
      <c r="C55" s="2">
        <v>0.3559657</v>
      </c>
      <c r="D55" s="2">
        <v>1517</v>
      </c>
    </row>
    <row r="56" spans="2:4" x14ac:dyDescent="0.6">
      <c r="B56" s="2">
        <v>2013</v>
      </c>
      <c r="C56" s="2">
        <v>0.31101689999999999</v>
      </c>
      <c r="D56" s="2">
        <v>2360</v>
      </c>
    </row>
    <row r="57" spans="2:4" x14ac:dyDescent="0.6">
      <c r="B57" s="2">
        <v>2014</v>
      </c>
      <c r="C57" s="2">
        <v>0.27103250000000001</v>
      </c>
      <c r="D57" s="2">
        <v>2092</v>
      </c>
    </row>
    <row r="58" spans="2:4" x14ac:dyDescent="0.6">
      <c r="B58" s="2">
        <v>2015</v>
      </c>
      <c r="C58" s="2">
        <v>0.2617681</v>
      </c>
      <c r="D58" s="2">
        <v>1742</v>
      </c>
    </row>
    <row r="59" spans="2:4" x14ac:dyDescent="0.6">
      <c r="B59" s="2">
        <v>2016</v>
      </c>
      <c r="C59" s="2">
        <v>0.40159840000000002</v>
      </c>
      <c r="D59" s="2">
        <v>1001</v>
      </c>
    </row>
    <row r="60" spans="2:4" x14ac:dyDescent="0.6">
      <c r="B60" s="2"/>
      <c r="D60" s="6"/>
    </row>
    <row r="61" spans="2:4" x14ac:dyDescent="0.6">
      <c r="B61" s="2" t="s">
        <v>9</v>
      </c>
      <c r="C61" s="2">
        <v>0.44091849999999999</v>
      </c>
      <c r="D61" s="2">
        <v>13456</v>
      </c>
    </row>
    <row r="62" spans="2:4" x14ac:dyDescent="0.6">
      <c r="B62" s="2"/>
      <c r="C62" s="5"/>
      <c r="D62" s="4"/>
    </row>
    <row r="64" spans="2:4" x14ac:dyDescent="0.6">
      <c r="B64" t="s">
        <v>36</v>
      </c>
    </row>
    <row r="65" spans="2:4" x14ac:dyDescent="0.6">
      <c r="B65" s="2" t="s">
        <v>19</v>
      </c>
      <c r="C65" s="2" t="s">
        <v>17</v>
      </c>
      <c r="D65" s="2" t="s">
        <v>8</v>
      </c>
    </row>
    <row r="66" spans="2:4" x14ac:dyDescent="0.6">
      <c r="B66" s="2"/>
      <c r="D66" s="6"/>
    </row>
    <row r="67" spans="2:4" x14ac:dyDescent="0.6">
      <c r="B67" s="2">
        <v>2009</v>
      </c>
      <c r="C67" s="2">
        <v>0.75293520000000003</v>
      </c>
      <c r="D67" s="2">
        <v>1959</v>
      </c>
    </row>
    <row r="68" spans="2:4" x14ac:dyDescent="0.6">
      <c r="B68" s="2">
        <v>2010</v>
      </c>
      <c r="C68" s="2">
        <v>0.65237599999999996</v>
      </c>
      <c r="D68" s="2">
        <v>1936</v>
      </c>
    </row>
    <row r="69" spans="2:4" x14ac:dyDescent="0.6">
      <c r="B69" s="2">
        <v>2011</v>
      </c>
      <c r="C69" s="2">
        <v>0.29685040000000001</v>
      </c>
      <c r="D69" s="2">
        <v>1270</v>
      </c>
    </row>
    <row r="70" spans="2:4" x14ac:dyDescent="0.6">
      <c r="B70" s="2">
        <v>2012</v>
      </c>
      <c r="C70" s="2">
        <v>0.38510499999999998</v>
      </c>
      <c r="D70" s="2">
        <v>1571</v>
      </c>
    </row>
    <row r="71" spans="2:4" x14ac:dyDescent="0.6">
      <c r="B71" s="2">
        <v>2013</v>
      </c>
      <c r="C71" s="2">
        <v>0.36278589999999999</v>
      </c>
      <c r="D71" s="2">
        <v>1924</v>
      </c>
    </row>
    <row r="72" spans="2:4" x14ac:dyDescent="0.6">
      <c r="B72" s="2">
        <v>2014</v>
      </c>
      <c r="C72" s="2">
        <v>0.43486239999999998</v>
      </c>
      <c r="D72" s="2">
        <v>1635</v>
      </c>
    </row>
    <row r="73" spans="2:4" x14ac:dyDescent="0.6">
      <c r="B73" s="2">
        <v>2015</v>
      </c>
      <c r="C73" s="2">
        <v>0.35900549999999998</v>
      </c>
      <c r="D73" s="2">
        <v>1649</v>
      </c>
    </row>
    <row r="74" spans="2:4" x14ac:dyDescent="0.6">
      <c r="B74" s="2">
        <v>2016</v>
      </c>
      <c r="C74" s="2">
        <v>0.36649209999999999</v>
      </c>
      <c r="D74" s="2">
        <v>1146</v>
      </c>
    </row>
    <row r="75" spans="2:4" x14ac:dyDescent="0.6">
      <c r="B75" s="2"/>
      <c r="D75" s="6"/>
    </row>
    <row r="76" spans="2:4" x14ac:dyDescent="0.6">
      <c r="B76" s="2" t="s">
        <v>9</v>
      </c>
      <c r="C76" s="2">
        <v>0.46913670000000002</v>
      </c>
      <c r="D76" s="2">
        <v>13090</v>
      </c>
    </row>
    <row r="77" spans="2:4" x14ac:dyDescent="0.6">
      <c r="B77" s="2"/>
      <c r="C77" s="5"/>
      <c r="D77" s="4"/>
    </row>
    <row r="79" spans="2:4" x14ac:dyDescent="0.6">
      <c r="B79" t="s">
        <v>35</v>
      </c>
    </row>
    <row r="80" spans="2:4" x14ac:dyDescent="0.6">
      <c r="B80" s="2" t="s">
        <v>19</v>
      </c>
      <c r="C80" s="2" t="s">
        <v>17</v>
      </c>
      <c r="D80" s="2" t="s">
        <v>8</v>
      </c>
    </row>
    <row r="81" spans="2:4" x14ac:dyDescent="0.6">
      <c r="B81" s="2"/>
      <c r="D81" s="6"/>
    </row>
    <row r="82" spans="2:4" x14ac:dyDescent="0.6">
      <c r="B82" s="2">
        <v>2009</v>
      </c>
      <c r="C82" s="2">
        <v>0.67506999999999995</v>
      </c>
      <c r="D82" s="2">
        <v>2142</v>
      </c>
    </row>
    <row r="83" spans="2:4" x14ac:dyDescent="0.6">
      <c r="B83" s="2">
        <v>2010</v>
      </c>
      <c r="C83" s="2">
        <v>0.80262049999999996</v>
      </c>
      <c r="D83" s="2">
        <v>2366</v>
      </c>
    </row>
    <row r="84" spans="2:4" x14ac:dyDescent="0.6">
      <c r="B84" s="2">
        <v>2011</v>
      </c>
      <c r="C84" s="2">
        <v>0.50545660000000003</v>
      </c>
      <c r="D84" s="2">
        <v>1741</v>
      </c>
    </row>
    <row r="85" spans="2:4" x14ac:dyDescent="0.6">
      <c r="B85" s="2">
        <v>2012</v>
      </c>
      <c r="C85" s="2">
        <v>0.55656110000000003</v>
      </c>
      <c r="D85" s="2">
        <v>1989</v>
      </c>
    </row>
    <row r="86" spans="2:4" x14ac:dyDescent="0.6">
      <c r="B86" s="2">
        <v>2013</v>
      </c>
      <c r="C86" s="2">
        <v>0.38271250000000001</v>
      </c>
      <c r="D86" s="2">
        <v>3436</v>
      </c>
    </row>
    <row r="87" spans="2:4" x14ac:dyDescent="0.6">
      <c r="B87" s="2">
        <v>2014</v>
      </c>
      <c r="C87" s="2">
        <v>0.43624360000000001</v>
      </c>
      <c r="D87" s="2">
        <v>3333</v>
      </c>
    </row>
    <row r="88" spans="2:4" x14ac:dyDescent="0.6">
      <c r="B88" s="2">
        <v>2015</v>
      </c>
      <c r="C88" s="2">
        <v>0.4058464</v>
      </c>
      <c r="D88" s="2">
        <v>2942</v>
      </c>
    </row>
    <row r="89" spans="2:4" x14ac:dyDescent="0.6">
      <c r="B89" s="2">
        <v>2016</v>
      </c>
      <c r="C89" s="2">
        <v>0.52091770000000004</v>
      </c>
      <c r="D89" s="2">
        <v>2223</v>
      </c>
    </row>
    <row r="90" spans="2:4" x14ac:dyDescent="0.6">
      <c r="B90" s="2"/>
      <c r="D90" s="6"/>
    </row>
    <row r="91" spans="2:4" x14ac:dyDescent="0.6">
      <c r="B91" s="2" t="s">
        <v>9</v>
      </c>
      <c r="C91" s="2">
        <v>0.51819349999999997</v>
      </c>
      <c r="D91" s="2">
        <v>20172</v>
      </c>
    </row>
    <row r="92" spans="2:4" x14ac:dyDescent="0.6">
      <c r="B92" s="2"/>
      <c r="C92" s="5"/>
      <c r="D92" s="4"/>
    </row>
    <row r="94" spans="2:4" x14ac:dyDescent="0.6">
      <c r="B94" t="s">
        <v>34</v>
      </c>
    </row>
    <row r="95" spans="2:4" x14ac:dyDescent="0.6">
      <c r="B95" s="2" t="s">
        <v>33</v>
      </c>
      <c r="C95" s="2" t="s">
        <v>17</v>
      </c>
      <c r="D95" s="2" t="s">
        <v>8</v>
      </c>
    </row>
    <row r="96" spans="2:4" x14ac:dyDescent="0.6">
      <c r="B96" s="2"/>
      <c r="D96" s="6"/>
    </row>
    <row r="97" spans="2:4" x14ac:dyDescent="0.6">
      <c r="B97" s="2" t="s">
        <v>25</v>
      </c>
      <c r="C97" s="2">
        <v>0.67069659999999998</v>
      </c>
      <c r="D97" s="2">
        <v>53103</v>
      </c>
    </row>
    <row r="98" spans="2:4" ht="31.2" x14ac:dyDescent="0.6">
      <c r="B98" s="2" t="s">
        <v>24</v>
      </c>
      <c r="C98" s="2">
        <v>0.41490159999999998</v>
      </c>
      <c r="D98" s="2">
        <v>42492</v>
      </c>
    </row>
    <row r="99" spans="2:4" x14ac:dyDescent="0.6">
      <c r="B99" s="2" t="s">
        <v>32</v>
      </c>
      <c r="C99" s="2">
        <v>0.31049559999999998</v>
      </c>
      <c r="D99" s="2">
        <v>5488</v>
      </c>
    </row>
    <row r="100" spans="2:4" ht="46.8" x14ac:dyDescent="0.6">
      <c r="B100" s="2" t="s">
        <v>31</v>
      </c>
      <c r="C100" s="2">
        <v>0.44091849999999999</v>
      </c>
      <c r="D100" s="2">
        <v>13456</v>
      </c>
    </row>
    <row r="101" spans="2:4" ht="31.2" x14ac:dyDescent="0.6">
      <c r="B101" s="2" t="s">
        <v>30</v>
      </c>
      <c r="C101" s="2">
        <v>0.46913670000000002</v>
      </c>
      <c r="D101" s="2">
        <v>13090</v>
      </c>
    </row>
    <row r="102" spans="2:4" ht="31.2" x14ac:dyDescent="0.6">
      <c r="B102" s="2" t="s">
        <v>20</v>
      </c>
      <c r="C102" s="2">
        <v>0.51819349999999997</v>
      </c>
      <c r="D102" s="2">
        <v>20172</v>
      </c>
    </row>
    <row r="103" spans="2:4" x14ac:dyDescent="0.6">
      <c r="B103" s="2"/>
      <c r="D103" s="6"/>
    </row>
    <row r="104" spans="2:4" x14ac:dyDescent="0.6">
      <c r="B104" s="2" t="s">
        <v>9</v>
      </c>
      <c r="C104" s="2">
        <v>0.5241981</v>
      </c>
      <c r="D104" s="2">
        <v>147801</v>
      </c>
    </row>
    <row r="105" spans="2:4" x14ac:dyDescent="0.6">
      <c r="B105" s="2"/>
      <c r="D105" s="6"/>
    </row>
    <row r="106" spans="2:4" x14ac:dyDescent="0.6">
      <c r="B106" s="2"/>
      <c r="C106" s="5"/>
      <c r="D106" s="4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/>
  </sheetViews>
  <sheetFormatPr defaultRowHeight="15.6" x14ac:dyDescent="0.6"/>
  <sheetData>
    <row r="1" spans="1:9" x14ac:dyDescent="0.6">
      <c r="A1" t="s">
        <v>197</v>
      </c>
    </row>
    <row r="3" spans="1:9" x14ac:dyDescent="0.6">
      <c r="B3" s="2" t="s">
        <v>19</v>
      </c>
      <c r="C3" s="2" t="s">
        <v>17</v>
      </c>
      <c r="D3" s="2" t="s">
        <v>8</v>
      </c>
    </row>
    <row r="4" spans="1:9" x14ac:dyDescent="0.6">
      <c r="B4" s="2"/>
      <c r="D4" s="6"/>
      <c r="H4" t="s">
        <v>27</v>
      </c>
      <c r="I4" t="s">
        <v>26</v>
      </c>
    </row>
    <row r="5" spans="1:9" x14ac:dyDescent="0.6">
      <c r="B5" s="2">
        <v>2009</v>
      </c>
      <c r="C5" s="2">
        <v>0.80279710000000004</v>
      </c>
      <c r="D5" s="2">
        <v>11369</v>
      </c>
      <c r="G5" s="2">
        <v>2009</v>
      </c>
      <c r="H5" s="2">
        <v>0.80279710000000004</v>
      </c>
      <c r="I5" s="2">
        <v>0.81359099999999995</v>
      </c>
    </row>
    <row r="6" spans="1:9" x14ac:dyDescent="0.6">
      <c r="B6" s="2">
        <v>2010</v>
      </c>
      <c r="C6" s="2">
        <v>0.80112700000000003</v>
      </c>
      <c r="D6" s="2">
        <v>13310</v>
      </c>
      <c r="G6" s="2">
        <v>2010</v>
      </c>
      <c r="H6" s="2">
        <v>0.80112700000000003</v>
      </c>
      <c r="I6" s="2">
        <v>0.80615780000000004</v>
      </c>
    </row>
    <row r="7" spans="1:9" x14ac:dyDescent="0.6">
      <c r="B7" s="2">
        <v>2011</v>
      </c>
      <c r="C7" s="2">
        <v>0.49908530000000001</v>
      </c>
      <c r="D7" s="2">
        <v>8746</v>
      </c>
      <c r="G7" s="2">
        <v>2011</v>
      </c>
      <c r="H7" s="2">
        <v>0.49908530000000001</v>
      </c>
      <c r="I7" s="2">
        <v>0.37986229999999999</v>
      </c>
    </row>
    <row r="8" spans="1:9" x14ac:dyDescent="0.6">
      <c r="B8" s="2">
        <v>2012</v>
      </c>
      <c r="C8" s="2">
        <v>0.5890455</v>
      </c>
      <c r="D8" s="2">
        <v>9366</v>
      </c>
      <c r="G8" s="2">
        <v>2012</v>
      </c>
      <c r="H8" s="2">
        <v>0.5890455</v>
      </c>
      <c r="I8" s="2">
        <v>0.3632494</v>
      </c>
    </row>
    <row r="9" spans="1:9" x14ac:dyDescent="0.6">
      <c r="B9" s="2">
        <v>2013</v>
      </c>
      <c r="C9" s="2">
        <v>0.56616880000000003</v>
      </c>
      <c r="D9" s="2">
        <v>12521</v>
      </c>
      <c r="G9" s="2">
        <v>2013</v>
      </c>
      <c r="H9" s="2">
        <v>0.56616880000000003</v>
      </c>
      <c r="I9" s="2">
        <v>0.29540129999999998</v>
      </c>
    </row>
    <row r="10" spans="1:9" x14ac:dyDescent="0.6">
      <c r="B10" s="2">
        <v>2014</v>
      </c>
      <c r="C10" s="2">
        <v>0.50195210000000001</v>
      </c>
      <c r="D10" s="2">
        <v>13575</v>
      </c>
      <c r="G10" s="2">
        <v>2014</v>
      </c>
      <c r="H10" s="2">
        <v>0.50195210000000001</v>
      </c>
      <c r="I10" s="2">
        <v>0.26204949999999999</v>
      </c>
    </row>
    <row r="11" spans="1:9" x14ac:dyDescent="0.6">
      <c r="B11" s="2">
        <v>2015</v>
      </c>
      <c r="C11" s="2">
        <v>0.48235620000000001</v>
      </c>
      <c r="D11" s="2">
        <v>14481</v>
      </c>
      <c r="G11" s="2">
        <v>2015</v>
      </c>
      <c r="H11" s="2">
        <v>0.48235620000000001</v>
      </c>
      <c r="I11" s="2">
        <v>0.29225190000000001</v>
      </c>
    </row>
    <row r="12" spans="1:9" x14ac:dyDescent="0.6">
      <c r="B12" s="2">
        <v>2016</v>
      </c>
      <c r="C12" s="2">
        <v>0.46080359999999998</v>
      </c>
      <c r="D12" s="2">
        <v>13713</v>
      </c>
      <c r="G12" s="2">
        <v>2016</v>
      </c>
      <c r="H12" s="2">
        <v>0.46080359999999998</v>
      </c>
      <c r="I12" s="2">
        <v>0.19395870000000001</v>
      </c>
    </row>
    <row r="13" spans="1:9" x14ac:dyDescent="0.6">
      <c r="B13" s="2"/>
      <c r="D13" s="6"/>
    </row>
    <row r="14" spans="1:9" x14ac:dyDescent="0.6">
      <c r="B14" s="2" t="s">
        <v>9</v>
      </c>
      <c r="C14" s="2">
        <v>0.58589219999999997</v>
      </c>
      <c r="D14" s="2">
        <v>97081</v>
      </c>
      <c r="E14" s="2">
        <v>53861</v>
      </c>
      <c r="F14">
        <f>SUM(D14:E14)</f>
        <v>150942</v>
      </c>
    </row>
    <row r="15" spans="1:9" x14ac:dyDescent="0.6">
      <c r="B15" s="2"/>
      <c r="D15" s="6"/>
    </row>
    <row r="16" spans="1:9" x14ac:dyDescent="0.6">
      <c r="B16" s="2"/>
      <c r="C16" s="5"/>
      <c r="D16" s="4"/>
    </row>
    <row r="18" spans="2:4" x14ac:dyDescent="0.6">
      <c r="B18" s="2" t="s">
        <v>19</v>
      </c>
      <c r="C18" s="2" t="s">
        <v>17</v>
      </c>
      <c r="D18" s="2" t="s">
        <v>8</v>
      </c>
    </row>
    <row r="19" spans="2:4" x14ac:dyDescent="0.6">
      <c r="B19" s="2"/>
      <c r="D19" s="6"/>
    </row>
    <row r="20" spans="2:4" x14ac:dyDescent="0.6">
      <c r="B20" s="2">
        <v>2009</v>
      </c>
      <c r="C20" s="2">
        <v>0.81359099999999995</v>
      </c>
      <c r="D20" s="2">
        <v>4812</v>
      </c>
    </row>
    <row r="21" spans="2:4" x14ac:dyDescent="0.6">
      <c r="B21" s="2">
        <v>2010</v>
      </c>
      <c r="C21" s="2">
        <v>0.80615780000000004</v>
      </c>
      <c r="D21" s="2">
        <v>7795</v>
      </c>
    </row>
    <row r="22" spans="2:4" x14ac:dyDescent="0.6">
      <c r="B22" s="2">
        <v>2011</v>
      </c>
      <c r="C22" s="2">
        <v>0.37986229999999999</v>
      </c>
      <c r="D22" s="2">
        <v>6247</v>
      </c>
    </row>
    <row r="23" spans="2:4" x14ac:dyDescent="0.6">
      <c r="B23" s="2">
        <v>2012</v>
      </c>
      <c r="C23" s="2">
        <v>0.3632494</v>
      </c>
      <c r="D23" s="2">
        <v>5638</v>
      </c>
    </row>
    <row r="24" spans="2:4" x14ac:dyDescent="0.6">
      <c r="B24" s="2">
        <v>2013</v>
      </c>
      <c r="C24" s="2">
        <v>0.29540129999999998</v>
      </c>
      <c r="D24" s="2">
        <v>9394</v>
      </c>
    </row>
    <row r="25" spans="2:4" x14ac:dyDescent="0.6">
      <c r="B25" s="2">
        <v>2014</v>
      </c>
      <c r="C25" s="2">
        <v>0.26204949999999999</v>
      </c>
      <c r="D25" s="2">
        <v>9544</v>
      </c>
    </row>
    <row r="26" spans="2:4" x14ac:dyDescent="0.6">
      <c r="B26" s="2">
        <v>2015</v>
      </c>
      <c r="C26" s="2">
        <v>0.29225190000000001</v>
      </c>
      <c r="D26" s="2">
        <v>8544</v>
      </c>
    </row>
    <row r="27" spans="2:4" x14ac:dyDescent="0.6">
      <c r="B27" s="2">
        <v>2016</v>
      </c>
      <c r="C27" s="2">
        <v>0.19395870000000001</v>
      </c>
      <c r="D27" s="2">
        <v>1887</v>
      </c>
    </row>
    <row r="28" spans="2:4" x14ac:dyDescent="0.6">
      <c r="B28" s="2"/>
      <c r="D28" s="6"/>
    </row>
    <row r="29" spans="2:4" x14ac:dyDescent="0.6">
      <c r="B29" s="2" t="s">
        <v>9</v>
      </c>
      <c r="C29" s="2">
        <v>0.4225506</v>
      </c>
      <c r="D29" s="2">
        <v>53861</v>
      </c>
    </row>
    <row r="30" spans="2:4" x14ac:dyDescent="0.6">
      <c r="B30" s="2"/>
      <c r="C30" s="5"/>
      <c r="D30" s="4"/>
    </row>
  </sheetData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.6" x14ac:dyDescent="0.6"/>
  <sheetData>
    <row r="1" spans="1:4" x14ac:dyDescent="0.6">
      <c r="A1" t="s">
        <v>197</v>
      </c>
    </row>
    <row r="4" spans="1:4" x14ac:dyDescent="0.6">
      <c r="C4" s="7" t="s">
        <v>42</v>
      </c>
      <c r="D4" s="7" t="s">
        <v>41</v>
      </c>
    </row>
    <row r="5" spans="1:4" x14ac:dyDescent="0.6">
      <c r="B5" s="2">
        <v>2009</v>
      </c>
      <c r="C5" s="2">
        <v>0.80606840000000002</v>
      </c>
      <c r="D5" s="2"/>
    </row>
    <row r="6" spans="1:4" x14ac:dyDescent="0.6">
      <c r="B6" s="2">
        <v>2010</v>
      </c>
      <c r="C6" s="2">
        <v>0.80308610000000002</v>
      </c>
      <c r="D6" s="2"/>
    </row>
    <row r="7" spans="1:4" x14ac:dyDescent="0.6">
      <c r="B7" s="2">
        <v>2011</v>
      </c>
      <c r="C7" s="2">
        <v>0.45045760000000001</v>
      </c>
      <c r="D7" s="2"/>
    </row>
    <row r="8" spans="1:4" x14ac:dyDescent="0.6">
      <c r="B8" s="2">
        <v>2012</v>
      </c>
      <c r="C8" s="2">
        <v>0.50542399999999998</v>
      </c>
      <c r="D8" s="2"/>
    </row>
    <row r="9" spans="1:4" x14ac:dyDescent="0.6">
      <c r="B9" s="2">
        <v>2013</v>
      </c>
      <c r="C9" s="2">
        <v>0.44996350000000002</v>
      </c>
      <c r="D9" s="2"/>
    </row>
    <row r="10" spans="1:4" x14ac:dyDescent="0.6">
      <c r="B10" s="2">
        <v>2014</v>
      </c>
      <c r="C10" s="2">
        <v>0.40291539999999998</v>
      </c>
      <c r="D10" s="2"/>
    </row>
    <row r="11" spans="1:4" x14ac:dyDescent="0.6">
      <c r="B11" s="2">
        <v>2015</v>
      </c>
      <c r="C11" s="2">
        <v>0.41187200000000002</v>
      </c>
      <c r="D11" s="2">
        <v>0.41187200000000002</v>
      </c>
    </row>
    <row r="12" spans="1:4" x14ac:dyDescent="0.6">
      <c r="B12" s="2">
        <v>2016</v>
      </c>
      <c r="C12" s="2">
        <v>0.42729990000000001</v>
      </c>
      <c r="D12" s="2">
        <v>0.39119999999999999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t="s">
        <v>44</v>
      </c>
    </row>
    <row r="4" spans="1:8" x14ac:dyDescent="0.6">
      <c r="B4" s="2" t="s">
        <v>19</v>
      </c>
      <c r="C4" s="2" t="s">
        <v>17</v>
      </c>
      <c r="D4" s="2" t="s">
        <v>8</v>
      </c>
    </row>
    <row r="5" spans="1:8" x14ac:dyDescent="0.6">
      <c r="B5" s="2"/>
      <c r="D5" s="6"/>
      <c r="G5" t="s">
        <v>29</v>
      </c>
      <c r="H5" t="s">
        <v>28</v>
      </c>
    </row>
    <row r="6" spans="1:8" x14ac:dyDescent="0.6">
      <c r="B6" s="2">
        <v>2009</v>
      </c>
      <c r="C6" s="2">
        <v>0.81346589999999996</v>
      </c>
      <c r="D6" s="2">
        <v>12877</v>
      </c>
      <c r="F6" s="2">
        <v>2009</v>
      </c>
      <c r="G6" s="2">
        <v>0.81346589999999996</v>
      </c>
      <c r="H6" s="2">
        <v>0.77781069999999997</v>
      </c>
    </row>
    <row r="7" spans="1:8" x14ac:dyDescent="0.6">
      <c r="B7" s="2">
        <v>2010</v>
      </c>
      <c r="C7" s="2">
        <v>0.79913959999999995</v>
      </c>
      <c r="D7" s="2">
        <v>18595</v>
      </c>
      <c r="F7" s="2">
        <v>2010</v>
      </c>
      <c r="G7" s="2">
        <v>0.79913959999999995</v>
      </c>
      <c r="H7" s="2">
        <v>0.83134390000000002</v>
      </c>
    </row>
    <row r="8" spans="1:8" x14ac:dyDescent="0.6">
      <c r="B8" s="2">
        <v>2011</v>
      </c>
      <c r="C8" s="2">
        <v>0.43323630000000002</v>
      </c>
      <c r="D8" s="2">
        <v>14424</v>
      </c>
      <c r="F8" s="2">
        <v>2011</v>
      </c>
      <c r="G8" s="2">
        <v>0.43323630000000002</v>
      </c>
      <c r="H8" s="2">
        <v>0.83027519999999999</v>
      </c>
    </row>
    <row r="9" spans="1:8" x14ac:dyDescent="0.6">
      <c r="B9" s="2">
        <v>2012</v>
      </c>
      <c r="C9" s="2">
        <v>0.34828320000000001</v>
      </c>
      <c r="D9" s="2">
        <v>10747</v>
      </c>
      <c r="F9" s="2">
        <v>2012</v>
      </c>
      <c r="G9" s="2">
        <v>0.34828320000000001</v>
      </c>
      <c r="H9" s="2">
        <v>0.89178679999999999</v>
      </c>
    </row>
    <row r="10" spans="1:8" x14ac:dyDescent="0.6">
      <c r="B10" s="2">
        <v>2013</v>
      </c>
      <c r="C10" s="2">
        <v>0.26817800000000003</v>
      </c>
      <c r="D10" s="2">
        <v>15527</v>
      </c>
      <c r="F10" s="2">
        <v>2013</v>
      </c>
      <c r="G10" s="2">
        <v>0.26817800000000003</v>
      </c>
      <c r="H10" s="2">
        <v>0.8898239</v>
      </c>
    </row>
    <row r="11" spans="1:8" x14ac:dyDescent="0.6">
      <c r="B11" s="2">
        <v>2014</v>
      </c>
      <c r="C11" s="2">
        <v>0.2409888</v>
      </c>
      <c r="D11" s="2">
        <v>17395</v>
      </c>
      <c r="F11" s="2">
        <v>2014</v>
      </c>
      <c r="G11" s="2">
        <v>0.2409888</v>
      </c>
      <c r="H11" s="2">
        <v>0.89500349999999995</v>
      </c>
    </row>
    <row r="12" spans="1:8" x14ac:dyDescent="0.6">
      <c r="B12" s="2">
        <v>2015</v>
      </c>
      <c r="C12" s="2">
        <v>0.2359357</v>
      </c>
      <c r="D12" s="2">
        <v>16869</v>
      </c>
      <c r="F12" s="2">
        <v>2015</v>
      </c>
      <c r="G12" s="2">
        <v>0.2359357</v>
      </c>
      <c r="H12" s="2">
        <v>0.89366880000000004</v>
      </c>
    </row>
    <row r="13" spans="1:8" x14ac:dyDescent="0.6">
      <c r="B13" s="2">
        <v>2016</v>
      </c>
      <c r="C13" s="2">
        <v>0.2000738</v>
      </c>
      <c r="D13" s="2">
        <v>10836</v>
      </c>
      <c r="F13" s="2">
        <v>2016</v>
      </c>
      <c r="G13" s="2">
        <v>0.2000738</v>
      </c>
      <c r="H13" s="2">
        <v>0.93051300000000003</v>
      </c>
    </row>
    <row r="14" spans="1:8" x14ac:dyDescent="0.6">
      <c r="B14" s="2"/>
      <c r="D14" s="6"/>
    </row>
    <row r="15" spans="1:8" x14ac:dyDescent="0.6">
      <c r="B15" s="2" t="s">
        <v>9</v>
      </c>
      <c r="C15" s="2">
        <v>0.42492540000000001</v>
      </c>
      <c r="D15" s="2">
        <v>117270</v>
      </c>
    </row>
    <row r="16" spans="1:8" x14ac:dyDescent="0.6">
      <c r="B16" s="2"/>
      <c r="C16" s="5"/>
      <c r="D16" s="4"/>
    </row>
    <row r="18" spans="2:4" x14ac:dyDescent="0.6">
      <c r="B18" t="s">
        <v>43</v>
      </c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0.77781069999999997</v>
      </c>
      <c r="D21" s="2">
        <v>3371</v>
      </c>
    </row>
    <row r="22" spans="2:4" x14ac:dyDescent="0.6">
      <c r="B22" s="2">
        <v>2010</v>
      </c>
      <c r="C22" s="2">
        <v>0.83134390000000002</v>
      </c>
      <c r="D22" s="2">
        <v>2597</v>
      </c>
    </row>
    <row r="23" spans="2:4" x14ac:dyDescent="0.6">
      <c r="B23" s="2">
        <v>2011</v>
      </c>
      <c r="C23" s="2">
        <v>0.83027519999999999</v>
      </c>
      <c r="D23" s="2">
        <v>654</v>
      </c>
    </row>
    <row r="24" spans="2:4" x14ac:dyDescent="0.6">
      <c r="B24" s="2">
        <v>2012</v>
      </c>
      <c r="C24" s="2">
        <v>0.89178679999999999</v>
      </c>
      <c r="D24" s="2">
        <v>4371</v>
      </c>
    </row>
    <row r="25" spans="2:4" x14ac:dyDescent="0.6">
      <c r="B25" s="2">
        <v>2013</v>
      </c>
      <c r="C25" s="2">
        <v>0.8898239</v>
      </c>
      <c r="D25" s="2">
        <v>6417</v>
      </c>
    </row>
    <row r="26" spans="2:4" x14ac:dyDescent="0.6">
      <c r="B26" s="2">
        <v>2014</v>
      </c>
      <c r="C26" s="2">
        <v>0.89500349999999995</v>
      </c>
      <c r="D26" s="2">
        <v>5724</v>
      </c>
    </row>
    <row r="27" spans="2:4" x14ac:dyDescent="0.6">
      <c r="B27" s="2">
        <v>2015</v>
      </c>
      <c r="C27" s="2">
        <v>0.89366880000000004</v>
      </c>
      <c r="D27" s="2">
        <v>6160</v>
      </c>
    </row>
    <row r="28" spans="2:4" x14ac:dyDescent="0.6">
      <c r="B28" s="2">
        <v>2016</v>
      </c>
      <c r="C28" s="2">
        <v>0.93051300000000003</v>
      </c>
      <c r="D28" s="2">
        <v>4893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0.8808319</v>
      </c>
      <c r="D30" s="2">
        <v>34187</v>
      </c>
    </row>
    <row r="31" spans="2:4" x14ac:dyDescent="0.6">
      <c r="B31" s="2"/>
      <c r="C31" s="5"/>
      <c r="D31" s="4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RowHeight="15.6" x14ac:dyDescent="0.6"/>
  <sheetData>
    <row r="1" spans="1:4" x14ac:dyDescent="0.6">
      <c r="A1" t="s">
        <v>197</v>
      </c>
    </row>
    <row r="4" spans="1:4" x14ac:dyDescent="0.6">
      <c r="C4" s="7" t="s">
        <v>46</v>
      </c>
      <c r="D4" s="7" t="s">
        <v>45</v>
      </c>
    </row>
    <row r="5" spans="1:4" x14ac:dyDescent="0.6">
      <c r="B5" s="2">
        <v>2009</v>
      </c>
      <c r="C5" s="2">
        <v>0.80606840000000002</v>
      </c>
      <c r="D5" s="2">
        <v>0.80606840000000002</v>
      </c>
    </row>
    <row r="6" spans="1:4" x14ac:dyDescent="0.6">
      <c r="B6" s="2">
        <v>2010</v>
      </c>
      <c r="C6" s="2">
        <v>0.80308610000000002</v>
      </c>
      <c r="D6" s="2">
        <v>0.80308610000000002</v>
      </c>
    </row>
    <row r="7" spans="1:4" x14ac:dyDescent="0.6">
      <c r="B7" s="2">
        <v>2011</v>
      </c>
      <c r="C7" s="2">
        <v>0.45045760000000001</v>
      </c>
      <c r="D7" s="2">
        <v>0.45045760000000001</v>
      </c>
    </row>
    <row r="8" spans="1:4" x14ac:dyDescent="0.6">
      <c r="B8" s="2">
        <v>2012</v>
      </c>
      <c r="C8" s="2">
        <v>0.50542399999999998</v>
      </c>
      <c r="D8" s="2">
        <v>0.50542399999999998</v>
      </c>
    </row>
    <row r="9" spans="1:4" x14ac:dyDescent="0.6">
      <c r="B9" s="2">
        <v>2013</v>
      </c>
      <c r="C9" s="2">
        <v>0.44996350000000002</v>
      </c>
      <c r="D9" s="2">
        <v>0.44996350000000002</v>
      </c>
    </row>
    <row r="10" spans="1:4" x14ac:dyDescent="0.6">
      <c r="B10" s="2">
        <v>2014</v>
      </c>
      <c r="C10" s="2">
        <v>0.40291539999999998</v>
      </c>
      <c r="D10" s="2">
        <v>0.40291539999999998</v>
      </c>
    </row>
    <row r="11" spans="1:4" x14ac:dyDescent="0.6">
      <c r="B11" s="2">
        <v>2015</v>
      </c>
      <c r="C11" s="2">
        <v>0.41187200000000002</v>
      </c>
      <c r="D11" s="2">
        <v>0.41187200000000002</v>
      </c>
    </row>
    <row r="12" spans="1:4" x14ac:dyDescent="0.6">
      <c r="B12" s="2">
        <v>2016</v>
      </c>
      <c r="C12" s="2">
        <v>0.52049999999999996</v>
      </c>
      <c r="D12" s="2">
        <v>0.45760000000000001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workbookViewId="0"/>
  </sheetViews>
  <sheetFormatPr defaultRowHeight="15.6" x14ac:dyDescent="0.6"/>
  <sheetData>
    <row r="1" spans="1:4" x14ac:dyDescent="0.6">
      <c r="A1" t="s">
        <v>197</v>
      </c>
    </row>
    <row r="4" spans="1:4" x14ac:dyDescent="0.6">
      <c r="B4" s="2" t="s">
        <v>18</v>
      </c>
      <c r="C4" s="2" t="s">
        <v>17</v>
      </c>
      <c r="D4" s="2" t="s">
        <v>8</v>
      </c>
    </row>
    <row r="5" spans="1:4" x14ac:dyDescent="0.6">
      <c r="B5" s="2"/>
      <c r="D5" s="6"/>
    </row>
    <row r="6" spans="1:4" x14ac:dyDescent="0.6">
      <c r="B6" s="2">
        <v>200901</v>
      </c>
      <c r="C6" s="2">
        <v>0.4547619</v>
      </c>
      <c r="D6" s="2">
        <v>420</v>
      </c>
    </row>
    <row r="7" spans="1:4" x14ac:dyDescent="0.6">
      <c r="B7" s="2">
        <v>200902</v>
      </c>
      <c r="C7" s="2">
        <v>0.27368419999999999</v>
      </c>
      <c r="D7" s="2">
        <v>570</v>
      </c>
    </row>
    <row r="8" spans="1:4" x14ac:dyDescent="0.6">
      <c r="B8" s="2">
        <v>200903</v>
      </c>
      <c r="C8" s="2">
        <v>0.27338129999999999</v>
      </c>
      <c r="D8" s="2">
        <v>556</v>
      </c>
    </row>
    <row r="9" spans="1:4" x14ac:dyDescent="0.6">
      <c r="B9" s="2">
        <v>200904</v>
      </c>
      <c r="C9" s="2">
        <v>0.25609759999999998</v>
      </c>
      <c r="D9" s="2">
        <v>246</v>
      </c>
    </row>
    <row r="10" spans="1:4" x14ac:dyDescent="0.6">
      <c r="B10" s="2">
        <v>200905</v>
      </c>
      <c r="C10" s="2">
        <v>0.32783509999999999</v>
      </c>
      <c r="D10" s="2">
        <v>970</v>
      </c>
    </row>
    <row r="11" spans="1:4" x14ac:dyDescent="0.6">
      <c r="B11" s="2">
        <v>200906</v>
      </c>
      <c r="C11" s="2">
        <v>0.30423450000000002</v>
      </c>
      <c r="D11" s="2">
        <v>1535</v>
      </c>
    </row>
    <row r="12" spans="1:4" x14ac:dyDescent="0.6">
      <c r="B12" s="2">
        <v>200907</v>
      </c>
      <c r="C12" s="2">
        <v>0.26578560000000001</v>
      </c>
      <c r="D12" s="2">
        <v>1362</v>
      </c>
    </row>
    <row r="13" spans="1:4" x14ac:dyDescent="0.6">
      <c r="B13" s="2">
        <v>200908</v>
      </c>
      <c r="C13" s="2">
        <v>0.28410010000000002</v>
      </c>
      <c r="D13" s="2">
        <v>1239</v>
      </c>
    </row>
    <row r="14" spans="1:4" x14ac:dyDescent="0.6">
      <c r="B14" s="2">
        <v>200909</v>
      </c>
      <c r="C14" s="2">
        <v>0.30693910000000002</v>
      </c>
      <c r="D14" s="2">
        <v>2349</v>
      </c>
    </row>
    <row r="15" spans="1:4" x14ac:dyDescent="0.6">
      <c r="B15" s="2">
        <v>200910</v>
      </c>
      <c r="C15" s="2">
        <v>0.3592167</v>
      </c>
      <c r="D15" s="2">
        <v>1481</v>
      </c>
    </row>
    <row r="16" spans="1:4" x14ac:dyDescent="0.6">
      <c r="B16" s="2">
        <v>200911</v>
      </c>
      <c r="C16" s="2">
        <v>0.32535609999999998</v>
      </c>
      <c r="D16" s="2">
        <v>1755</v>
      </c>
    </row>
    <row r="17" spans="2:4" x14ac:dyDescent="0.6">
      <c r="B17" s="2">
        <v>200912</v>
      </c>
      <c r="C17" s="2">
        <v>0.32358429999999999</v>
      </c>
      <c r="D17" s="2">
        <v>1607</v>
      </c>
    </row>
    <row r="18" spans="2:4" x14ac:dyDescent="0.6">
      <c r="B18" s="2">
        <v>201001</v>
      </c>
      <c r="C18" s="2">
        <v>0.32329079999999999</v>
      </c>
      <c r="D18" s="2">
        <v>1726</v>
      </c>
    </row>
    <row r="19" spans="2:4" x14ac:dyDescent="0.6">
      <c r="B19" s="2">
        <v>201002</v>
      </c>
      <c r="C19" s="2">
        <v>0.31618760000000001</v>
      </c>
      <c r="D19" s="2">
        <v>1983</v>
      </c>
    </row>
    <row r="20" spans="2:4" x14ac:dyDescent="0.6">
      <c r="B20" s="2">
        <v>201003</v>
      </c>
      <c r="C20" s="2">
        <v>0.3408851</v>
      </c>
      <c r="D20" s="2">
        <v>1898</v>
      </c>
    </row>
    <row r="21" spans="2:4" x14ac:dyDescent="0.6">
      <c r="B21" s="2">
        <v>201004</v>
      </c>
      <c r="C21" s="2">
        <v>0.31890239999999997</v>
      </c>
      <c r="D21" s="2">
        <v>1640</v>
      </c>
    </row>
    <row r="22" spans="2:4" x14ac:dyDescent="0.6">
      <c r="B22" s="2">
        <v>201005</v>
      </c>
      <c r="C22" s="2">
        <v>0.34190029999999999</v>
      </c>
      <c r="D22" s="2">
        <v>1284</v>
      </c>
    </row>
    <row r="23" spans="2:4" x14ac:dyDescent="0.6">
      <c r="B23" s="2">
        <v>201006</v>
      </c>
      <c r="C23" s="2">
        <v>0.31749050000000001</v>
      </c>
      <c r="D23" s="2">
        <v>526</v>
      </c>
    </row>
    <row r="24" spans="2:4" x14ac:dyDescent="0.6">
      <c r="B24" s="2">
        <v>201007</v>
      </c>
      <c r="C24" s="2">
        <v>0.33518520000000002</v>
      </c>
      <c r="D24" s="2">
        <v>2160</v>
      </c>
    </row>
    <row r="25" spans="2:4" x14ac:dyDescent="0.6">
      <c r="B25" s="2">
        <v>201008</v>
      </c>
      <c r="C25" s="2">
        <v>0.3207547</v>
      </c>
      <c r="D25" s="2">
        <v>1643</v>
      </c>
    </row>
    <row r="26" spans="2:4" x14ac:dyDescent="0.6">
      <c r="B26" s="2">
        <v>201009</v>
      </c>
      <c r="C26" s="2">
        <v>0.33590310000000001</v>
      </c>
      <c r="D26" s="2">
        <v>1816</v>
      </c>
    </row>
    <row r="27" spans="2:4" x14ac:dyDescent="0.6">
      <c r="B27" s="2">
        <v>201010</v>
      </c>
      <c r="C27" s="2">
        <v>0.37147400000000003</v>
      </c>
      <c r="D27" s="2">
        <v>2517</v>
      </c>
    </row>
    <row r="28" spans="2:4" x14ac:dyDescent="0.6">
      <c r="B28" s="2">
        <v>201011</v>
      </c>
      <c r="C28" s="2">
        <v>0.39989520000000001</v>
      </c>
      <c r="D28" s="2">
        <v>1908</v>
      </c>
    </row>
    <row r="29" spans="2:4" x14ac:dyDescent="0.6">
      <c r="B29" s="2">
        <v>201012</v>
      </c>
      <c r="C29" s="2">
        <v>0.35619679999999998</v>
      </c>
      <c r="D29" s="2">
        <v>2114</v>
      </c>
    </row>
    <row r="30" spans="2:4" x14ac:dyDescent="0.6">
      <c r="B30" s="2">
        <v>201101</v>
      </c>
      <c r="C30" s="2">
        <v>0.30286489999999999</v>
      </c>
      <c r="D30" s="2">
        <v>1466</v>
      </c>
    </row>
    <row r="31" spans="2:4" x14ac:dyDescent="0.6">
      <c r="B31" s="2">
        <v>201102</v>
      </c>
      <c r="C31" s="2">
        <v>0.28825020000000001</v>
      </c>
      <c r="D31" s="2">
        <v>1183</v>
      </c>
    </row>
    <row r="32" spans="2:4" x14ac:dyDescent="0.6">
      <c r="B32" s="2">
        <v>201103</v>
      </c>
      <c r="C32" s="2">
        <v>0.28116940000000001</v>
      </c>
      <c r="D32" s="2">
        <v>1163</v>
      </c>
    </row>
    <row r="33" spans="2:4" x14ac:dyDescent="0.6">
      <c r="B33" s="2">
        <v>201104</v>
      </c>
      <c r="C33" s="2">
        <v>0.2396972</v>
      </c>
      <c r="D33" s="2">
        <v>1189</v>
      </c>
    </row>
    <row r="34" spans="2:4" x14ac:dyDescent="0.6">
      <c r="B34" s="2">
        <v>201105</v>
      </c>
      <c r="C34" s="2">
        <v>0.23932819999999999</v>
      </c>
      <c r="D34" s="2">
        <v>1429</v>
      </c>
    </row>
    <row r="35" spans="2:4" x14ac:dyDescent="0.6">
      <c r="B35" s="2">
        <v>201106</v>
      </c>
      <c r="C35" s="2">
        <v>0.24058579999999999</v>
      </c>
      <c r="D35" s="2">
        <v>1434</v>
      </c>
    </row>
    <row r="36" spans="2:4" x14ac:dyDescent="0.6">
      <c r="B36" s="2">
        <v>201107</v>
      </c>
      <c r="C36" s="2">
        <v>0.2925643</v>
      </c>
      <c r="D36" s="2">
        <v>1439</v>
      </c>
    </row>
    <row r="37" spans="2:4" x14ac:dyDescent="0.6">
      <c r="B37" s="2">
        <v>201108</v>
      </c>
      <c r="C37" s="2">
        <v>0.24704960000000001</v>
      </c>
      <c r="D37" s="2">
        <v>1271</v>
      </c>
    </row>
    <row r="38" spans="2:4" x14ac:dyDescent="0.6">
      <c r="B38" s="2">
        <v>201109</v>
      </c>
      <c r="C38" s="2">
        <v>0.26034610000000002</v>
      </c>
      <c r="D38" s="2">
        <v>1329</v>
      </c>
    </row>
    <row r="39" spans="2:4" x14ac:dyDescent="0.6">
      <c r="B39" s="2">
        <v>201110</v>
      </c>
      <c r="C39" s="2">
        <v>0.23882780000000001</v>
      </c>
      <c r="D39" s="2">
        <v>1365</v>
      </c>
    </row>
    <row r="40" spans="2:4" x14ac:dyDescent="0.6">
      <c r="B40" s="2">
        <v>201111</v>
      </c>
      <c r="C40" s="2">
        <v>0.32943929999999999</v>
      </c>
      <c r="D40" s="2">
        <v>856</v>
      </c>
    </row>
    <row r="41" spans="2:4" x14ac:dyDescent="0.6">
      <c r="B41" s="2">
        <v>201112</v>
      </c>
      <c r="C41" s="2">
        <v>0.24353449999999999</v>
      </c>
      <c r="D41" s="2">
        <v>928</v>
      </c>
    </row>
    <row r="42" spans="2:4" x14ac:dyDescent="0.6">
      <c r="B42" s="2">
        <v>201201</v>
      </c>
      <c r="C42" s="2">
        <v>0.27899689999999999</v>
      </c>
      <c r="D42" s="2">
        <v>638</v>
      </c>
    </row>
    <row r="43" spans="2:4" x14ac:dyDescent="0.6">
      <c r="B43" s="2">
        <v>201202</v>
      </c>
      <c r="C43" s="2">
        <v>0.26171139999999998</v>
      </c>
      <c r="D43" s="2">
        <v>1601</v>
      </c>
    </row>
    <row r="44" spans="2:4" x14ac:dyDescent="0.6">
      <c r="B44" s="2">
        <v>201203</v>
      </c>
      <c r="C44" s="2">
        <v>0.29850749999999998</v>
      </c>
      <c r="D44" s="2">
        <v>1206</v>
      </c>
    </row>
    <row r="45" spans="2:4" x14ac:dyDescent="0.6">
      <c r="B45" s="2">
        <v>201204</v>
      </c>
      <c r="C45" s="2">
        <v>0.28761510000000001</v>
      </c>
      <c r="D45" s="2">
        <v>977</v>
      </c>
    </row>
    <row r="46" spans="2:4" x14ac:dyDescent="0.6">
      <c r="B46" s="2">
        <v>201205</v>
      </c>
      <c r="C46" s="2">
        <v>0.23129250000000001</v>
      </c>
      <c r="D46" s="2">
        <v>1176</v>
      </c>
    </row>
    <row r="47" spans="2:4" x14ac:dyDescent="0.6">
      <c r="B47" s="2">
        <v>201206</v>
      </c>
      <c r="C47" s="2">
        <v>0.23547879999999999</v>
      </c>
      <c r="D47" s="2">
        <v>1274</v>
      </c>
    </row>
    <row r="48" spans="2:4" x14ac:dyDescent="0.6">
      <c r="B48" s="2">
        <v>201207</v>
      </c>
      <c r="C48" s="2">
        <v>0.2425474</v>
      </c>
      <c r="D48" s="2">
        <v>1476</v>
      </c>
    </row>
    <row r="49" spans="2:4" x14ac:dyDescent="0.6">
      <c r="B49" s="2">
        <v>201208</v>
      </c>
      <c r="C49" s="2">
        <v>0.25593470000000001</v>
      </c>
      <c r="D49" s="2">
        <v>1348</v>
      </c>
    </row>
    <row r="50" spans="2:4" x14ac:dyDescent="0.6">
      <c r="B50" s="2">
        <v>201209</v>
      </c>
      <c r="C50" s="2">
        <v>0.27601029999999999</v>
      </c>
      <c r="D50" s="2">
        <v>1163</v>
      </c>
    </row>
    <row r="51" spans="2:4" x14ac:dyDescent="0.6">
      <c r="B51" s="2">
        <v>201210</v>
      </c>
      <c r="C51" s="2">
        <v>0.26286350000000003</v>
      </c>
      <c r="D51" s="2">
        <v>1788</v>
      </c>
    </row>
    <row r="52" spans="2:4" x14ac:dyDescent="0.6">
      <c r="B52" s="2">
        <v>201211</v>
      </c>
      <c r="C52" s="2">
        <v>0.23572589999999999</v>
      </c>
      <c r="D52" s="2">
        <v>1226</v>
      </c>
    </row>
    <row r="53" spans="2:4" x14ac:dyDescent="0.6">
      <c r="B53" s="2">
        <v>201212</v>
      </c>
      <c r="C53" s="2">
        <v>0.27092709999999998</v>
      </c>
      <c r="D53" s="2">
        <v>1111</v>
      </c>
    </row>
    <row r="54" spans="2:4" x14ac:dyDescent="0.6">
      <c r="B54" s="2">
        <v>201301</v>
      </c>
      <c r="C54" s="2">
        <v>0.226609</v>
      </c>
      <c r="D54" s="2">
        <v>1849</v>
      </c>
    </row>
    <row r="55" spans="2:4" x14ac:dyDescent="0.6">
      <c r="B55" s="2">
        <v>201302</v>
      </c>
      <c r="C55" s="2">
        <v>0.25535419999999998</v>
      </c>
      <c r="D55" s="2">
        <v>1214</v>
      </c>
    </row>
    <row r="56" spans="2:4" x14ac:dyDescent="0.6">
      <c r="B56" s="2">
        <v>201303</v>
      </c>
      <c r="C56" s="2">
        <v>0.21012359999999999</v>
      </c>
      <c r="D56" s="2">
        <v>1699</v>
      </c>
    </row>
    <row r="57" spans="2:4" x14ac:dyDescent="0.6">
      <c r="B57" s="2">
        <v>201304</v>
      </c>
      <c r="C57" s="2">
        <v>0.2468274</v>
      </c>
      <c r="D57" s="2">
        <v>1576</v>
      </c>
    </row>
    <row r="58" spans="2:4" x14ac:dyDescent="0.6">
      <c r="B58" s="2">
        <v>201305</v>
      </c>
      <c r="C58" s="2">
        <v>0.2317881</v>
      </c>
      <c r="D58" s="2">
        <v>1963</v>
      </c>
    </row>
    <row r="59" spans="2:4" x14ac:dyDescent="0.6">
      <c r="B59" s="2">
        <v>201306</v>
      </c>
      <c r="C59" s="2">
        <v>0.28396500000000002</v>
      </c>
      <c r="D59" s="2">
        <v>1715</v>
      </c>
    </row>
    <row r="60" spans="2:4" x14ac:dyDescent="0.6">
      <c r="B60" s="2">
        <v>201307</v>
      </c>
      <c r="C60" s="2">
        <v>0.2583529</v>
      </c>
      <c r="D60" s="2">
        <v>2125</v>
      </c>
    </row>
    <row r="61" spans="2:4" x14ac:dyDescent="0.6">
      <c r="B61" s="2">
        <v>201308</v>
      </c>
      <c r="C61" s="2">
        <v>0.2706287</v>
      </c>
      <c r="D61" s="2">
        <v>2036</v>
      </c>
    </row>
    <row r="62" spans="2:4" x14ac:dyDescent="0.6">
      <c r="B62" s="2">
        <v>201309</v>
      </c>
      <c r="C62" s="2">
        <v>0.28328330000000002</v>
      </c>
      <c r="D62" s="2">
        <v>1998</v>
      </c>
    </row>
    <row r="63" spans="2:4" x14ac:dyDescent="0.6">
      <c r="B63" s="2">
        <v>201310</v>
      </c>
      <c r="C63" s="2">
        <v>0.2410138</v>
      </c>
      <c r="D63" s="2">
        <v>2170</v>
      </c>
    </row>
    <row r="64" spans="2:4" x14ac:dyDescent="0.6">
      <c r="B64" s="2">
        <v>201311</v>
      </c>
      <c r="C64" s="2">
        <v>0.26511370000000001</v>
      </c>
      <c r="D64" s="2">
        <v>1803</v>
      </c>
    </row>
    <row r="65" spans="2:4" x14ac:dyDescent="0.6">
      <c r="B65" s="2">
        <v>201312</v>
      </c>
      <c r="C65" s="2">
        <v>0.29661019999999999</v>
      </c>
      <c r="D65" s="2">
        <v>1652</v>
      </c>
    </row>
    <row r="66" spans="2:4" x14ac:dyDescent="0.6">
      <c r="B66" s="2">
        <v>201401</v>
      </c>
      <c r="C66" s="2">
        <v>0.2975894</v>
      </c>
      <c r="D66" s="2">
        <v>2406</v>
      </c>
    </row>
    <row r="67" spans="2:4" x14ac:dyDescent="0.6">
      <c r="B67" s="2">
        <v>201402</v>
      </c>
      <c r="C67" s="2">
        <v>0.23192180000000001</v>
      </c>
      <c r="D67" s="2">
        <v>1535</v>
      </c>
    </row>
    <row r="68" spans="2:4" x14ac:dyDescent="0.6">
      <c r="B68" s="2">
        <v>201403</v>
      </c>
      <c r="C68" s="2">
        <v>0.2766497</v>
      </c>
      <c r="D68" s="2">
        <v>1576</v>
      </c>
    </row>
    <row r="69" spans="2:4" x14ac:dyDescent="0.6">
      <c r="B69" s="2">
        <v>201404</v>
      </c>
      <c r="C69" s="2">
        <v>0.27326440000000002</v>
      </c>
      <c r="D69" s="2">
        <v>2031</v>
      </c>
    </row>
    <row r="70" spans="2:4" x14ac:dyDescent="0.6">
      <c r="B70" s="2">
        <v>201405</v>
      </c>
      <c r="C70" s="2">
        <v>0.28984769999999999</v>
      </c>
      <c r="D70" s="2">
        <v>1970</v>
      </c>
    </row>
    <row r="71" spans="2:4" x14ac:dyDescent="0.6">
      <c r="B71" s="2">
        <v>201406</v>
      </c>
      <c r="C71" s="2">
        <v>0.32797270000000001</v>
      </c>
      <c r="D71" s="2">
        <v>2052</v>
      </c>
    </row>
    <row r="72" spans="2:4" x14ac:dyDescent="0.6">
      <c r="B72" s="2">
        <v>201407</v>
      </c>
      <c r="C72" s="2">
        <v>0.3049461</v>
      </c>
      <c r="D72" s="2">
        <v>2689</v>
      </c>
    </row>
    <row r="73" spans="2:4" x14ac:dyDescent="0.6">
      <c r="B73" s="2">
        <v>201408</v>
      </c>
      <c r="C73" s="2">
        <v>0.32984839999999999</v>
      </c>
      <c r="D73" s="2">
        <v>1913</v>
      </c>
    </row>
    <row r="74" spans="2:4" x14ac:dyDescent="0.6">
      <c r="B74" s="2">
        <v>201409</v>
      </c>
      <c r="C74" s="2">
        <v>0.36157640000000002</v>
      </c>
      <c r="D74" s="2">
        <v>2030</v>
      </c>
    </row>
    <row r="75" spans="2:4" x14ac:dyDescent="0.6">
      <c r="B75" s="2">
        <v>201410</v>
      </c>
      <c r="C75" s="2">
        <v>0.35657090000000002</v>
      </c>
      <c r="D75" s="2">
        <v>2123</v>
      </c>
    </row>
    <row r="76" spans="2:4" x14ac:dyDescent="0.6">
      <c r="B76" s="2">
        <v>201411</v>
      </c>
      <c r="C76" s="2">
        <v>0.32876709999999998</v>
      </c>
      <c r="D76" s="2">
        <v>1606</v>
      </c>
    </row>
    <row r="77" spans="2:4" x14ac:dyDescent="0.6">
      <c r="B77" s="2">
        <v>201412</v>
      </c>
      <c r="C77" s="2">
        <v>0.38699489999999998</v>
      </c>
      <c r="D77" s="2">
        <v>1584</v>
      </c>
    </row>
    <row r="78" spans="2:4" x14ac:dyDescent="0.6">
      <c r="B78" s="2">
        <v>201501</v>
      </c>
      <c r="C78" s="2">
        <v>0.28787119999999999</v>
      </c>
      <c r="D78" s="2">
        <v>1987</v>
      </c>
    </row>
    <row r="79" spans="2:4" x14ac:dyDescent="0.6">
      <c r="B79" s="2">
        <v>201502</v>
      </c>
      <c r="C79" s="2">
        <v>0.32500000000000001</v>
      </c>
      <c r="D79" s="2">
        <v>1280</v>
      </c>
    </row>
    <row r="80" spans="2:4" x14ac:dyDescent="0.6">
      <c r="B80" s="2">
        <v>201503</v>
      </c>
      <c r="C80" s="2">
        <v>0.31604539999999998</v>
      </c>
      <c r="D80" s="2">
        <v>1234</v>
      </c>
    </row>
    <row r="81" spans="2:4" x14ac:dyDescent="0.6">
      <c r="B81" s="2">
        <v>201504</v>
      </c>
      <c r="C81" s="2">
        <v>0.26532080000000002</v>
      </c>
      <c r="D81" s="2">
        <v>1387</v>
      </c>
    </row>
    <row r="82" spans="2:4" x14ac:dyDescent="0.6">
      <c r="B82" s="2">
        <v>201505</v>
      </c>
      <c r="C82" s="2">
        <v>0.31477270000000002</v>
      </c>
      <c r="D82" s="2">
        <v>1760</v>
      </c>
    </row>
    <row r="83" spans="2:4" x14ac:dyDescent="0.6">
      <c r="B83" s="2">
        <v>201506</v>
      </c>
      <c r="C83" s="2">
        <v>0.2832132</v>
      </c>
      <c r="D83" s="2">
        <v>1942</v>
      </c>
    </row>
    <row r="84" spans="2:4" x14ac:dyDescent="0.6">
      <c r="B84" s="2">
        <v>201507</v>
      </c>
      <c r="C84" s="2">
        <v>0.29881239999999998</v>
      </c>
      <c r="D84" s="2">
        <v>2105</v>
      </c>
    </row>
    <row r="85" spans="2:4" x14ac:dyDescent="0.6">
      <c r="B85" s="2">
        <v>201508</v>
      </c>
      <c r="C85" s="2">
        <v>0.3880941</v>
      </c>
      <c r="D85" s="2">
        <v>2167</v>
      </c>
    </row>
    <row r="86" spans="2:4" x14ac:dyDescent="0.6">
      <c r="B86" s="2">
        <v>201509</v>
      </c>
      <c r="C86" s="2">
        <v>0.33497320000000003</v>
      </c>
      <c r="D86" s="2">
        <v>2236</v>
      </c>
    </row>
    <row r="87" spans="2:4" x14ac:dyDescent="0.6">
      <c r="B87" s="2">
        <v>201510</v>
      </c>
      <c r="C87" s="2">
        <v>0.28407909999999997</v>
      </c>
      <c r="D87" s="2">
        <v>1922</v>
      </c>
    </row>
    <row r="88" spans="2:4" x14ac:dyDescent="0.6">
      <c r="B88" s="2">
        <v>201511</v>
      </c>
      <c r="C88" s="2">
        <v>0.36528719999999998</v>
      </c>
      <c r="D88" s="2">
        <v>2368</v>
      </c>
    </row>
    <row r="89" spans="2:4" x14ac:dyDescent="0.6">
      <c r="B89" s="2">
        <v>201512</v>
      </c>
      <c r="C89" s="2">
        <v>0.3403292</v>
      </c>
      <c r="D89" s="2">
        <v>2430</v>
      </c>
    </row>
    <row r="90" spans="2:4" x14ac:dyDescent="0.6">
      <c r="B90" s="2">
        <v>201601</v>
      </c>
      <c r="C90" s="2">
        <v>0.32437529999999998</v>
      </c>
      <c r="D90" s="2">
        <v>2121</v>
      </c>
    </row>
    <row r="91" spans="2:4" x14ac:dyDescent="0.6">
      <c r="B91" s="2">
        <v>201602</v>
      </c>
      <c r="C91" s="2">
        <v>0.31330980000000003</v>
      </c>
      <c r="D91" s="2">
        <v>1698</v>
      </c>
    </row>
    <row r="92" spans="2:4" x14ac:dyDescent="0.6">
      <c r="B92" s="2">
        <v>201603</v>
      </c>
      <c r="C92" s="2">
        <v>0.33145010000000003</v>
      </c>
      <c r="D92" s="2">
        <v>1062</v>
      </c>
    </row>
    <row r="93" spans="2:4" x14ac:dyDescent="0.6">
      <c r="B93" s="2">
        <v>201604</v>
      </c>
      <c r="C93" s="2">
        <v>0.31713150000000001</v>
      </c>
      <c r="D93" s="2">
        <v>1255</v>
      </c>
    </row>
    <row r="94" spans="2:4" x14ac:dyDescent="0.6">
      <c r="B94" s="2">
        <v>201605</v>
      </c>
      <c r="C94" s="2">
        <v>0.26966289999999998</v>
      </c>
      <c r="D94" s="2">
        <v>1157</v>
      </c>
    </row>
    <row r="95" spans="2:4" x14ac:dyDescent="0.6">
      <c r="B95" s="2">
        <v>201606</v>
      </c>
      <c r="C95" s="2">
        <v>0.29952669999999998</v>
      </c>
      <c r="D95" s="2">
        <v>1479</v>
      </c>
    </row>
    <row r="96" spans="2:4" x14ac:dyDescent="0.6">
      <c r="B96" s="2">
        <v>201607</v>
      </c>
      <c r="C96" s="2">
        <v>0.25356129999999999</v>
      </c>
      <c r="D96" s="2">
        <v>1404</v>
      </c>
    </row>
    <row r="97" spans="2:4" x14ac:dyDescent="0.6">
      <c r="B97" s="2">
        <v>201608</v>
      </c>
      <c r="C97" s="2">
        <v>0.2639706</v>
      </c>
      <c r="D97" s="2">
        <v>1360</v>
      </c>
    </row>
    <row r="98" spans="2:4" x14ac:dyDescent="0.6">
      <c r="B98" s="2">
        <v>201609</v>
      </c>
      <c r="C98" s="2">
        <v>0.22536419999999999</v>
      </c>
      <c r="D98" s="2">
        <v>1167</v>
      </c>
    </row>
    <row r="99" spans="2:4" x14ac:dyDescent="0.6">
      <c r="B99" s="2">
        <v>201610</v>
      </c>
      <c r="C99" s="2">
        <v>0.25170530000000002</v>
      </c>
      <c r="D99" s="2">
        <v>1466</v>
      </c>
    </row>
    <row r="100" spans="2:4" x14ac:dyDescent="0.6">
      <c r="B100" s="2">
        <v>201611</v>
      </c>
      <c r="C100" s="2">
        <v>0.23793400000000001</v>
      </c>
      <c r="D100" s="2">
        <v>1181</v>
      </c>
    </row>
    <row r="101" spans="2:4" x14ac:dyDescent="0.6">
      <c r="B101" s="2">
        <v>201612</v>
      </c>
      <c r="C101" s="2">
        <v>0.27650730000000001</v>
      </c>
      <c r="D101" s="2">
        <v>962</v>
      </c>
    </row>
    <row r="102" spans="2:4" x14ac:dyDescent="0.6">
      <c r="B102" s="2"/>
      <c r="D102" s="6"/>
    </row>
    <row r="103" spans="2:4" x14ac:dyDescent="0.6">
      <c r="B103" s="2" t="s">
        <v>9</v>
      </c>
      <c r="C103" s="2">
        <v>0.29683009999999999</v>
      </c>
      <c r="D103" s="2">
        <v>149786</v>
      </c>
    </row>
    <row r="104" spans="2:4" x14ac:dyDescent="0.6">
      <c r="B104" s="2"/>
      <c r="D104" s="6"/>
    </row>
    <row r="105" spans="2:4" x14ac:dyDescent="0.6">
      <c r="B105" s="2"/>
      <c r="C105" s="5"/>
      <c r="D105" s="4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.6" x14ac:dyDescent="0.6"/>
  <sheetData>
    <row r="1" spans="1:4" x14ac:dyDescent="0.6">
      <c r="A1" t="s">
        <v>197</v>
      </c>
    </row>
    <row r="4" spans="1:4" x14ac:dyDescent="0.6">
      <c r="B4" s="2" t="s">
        <v>19</v>
      </c>
      <c r="C4" s="2" t="s">
        <v>17</v>
      </c>
      <c r="D4" s="2" t="s">
        <v>8</v>
      </c>
    </row>
    <row r="5" spans="1:4" x14ac:dyDescent="0.6">
      <c r="B5" s="2"/>
      <c r="D5" s="6"/>
    </row>
    <row r="6" spans="1:4" x14ac:dyDescent="0.6">
      <c r="B6" s="2">
        <v>2009</v>
      </c>
      <c r="C6" s="2">
        <v>0.31110969999999999</v>
      </c>
      <c r="D6" s="2">
        <v>15869</v>
      </c>
    </row>
    <row r="7" spans="1:4" x14ac:dyDescent="0.6">
      <c r="B7" s="2">
        <v>2010</v>
      </c>
      <c r="C7" s="2">
        <v>0.34502949999999999</v>
      </c>
      <c r="D7" s="2">
        <v>20491</v>
      </c>
    </row>
    <row r="8" spans="1:4" x14ac:dyDescent="0.6">
      <c r="B8" s="2">
        <v>2011</v>
      </c>
      <c r="C8" s="2">
        <v>0.26357700000000001</v>
      </c>
      <c r="D8" s="2">
        <v>14694</v>
      </c>
    </row>
    <row r="9" spans="1:4" x14ac:dyDescent="0.6">
      <c r="B9" s="2">
        <v>2012</v>
      </c>
      <c r="C9" s="2">
        <v>0.25817869999999998</v>
      </c>
      <c r="D9" s="2">
        <v>14978</v>
      </c>
    </row>
    <row r="10" spans="1:4" x14ac:dyDescent="0.6">
      <c r="B10" s="2">
        <v>2013</v>
      </c>
      <c r="C10" s="2">
        <v>0.25900400000000001</v>
      </c>
      <c r="D10" s="2">
        <v>21907</v>
      </c>
    </row>
    <row r="11" spans="1:4" x14ac:dyDescent="0.6">
      <c r="B11" s="2">
        <v>2014</v>
      </c>
      <c r="C11" s="2">
        <v>0.31408789999999998</v>
      </c>
      <c r="D11" s="2">
        <v>23105</v>
      </c>
    </row>
    <row r="12" spans="1:4" x14ac:dyDescent="0.6">
      <c r="B12" s="2">
        <v>2015</v>
      </c>
      <c r="C12" s="2">
        <v>0.3217931</v>
      </c>
      <c r="D12" s="2">
        <v>23021</v>
      </c>
    </row>
    <row r="13" spans="1:4" x14ac:dyDescent="0.6">
      <c r="B13" s="2">
        <v>2016</v>
      </c>
      <c r="C13" s="2">
        <v>0.27829019999999999</v>
      </c>
      <c r="D13" s="2">
        <v>15721</v>
      </c>
    </row>
    <row r="14" spans="1:4" x14ac:dyDescent="0.6">
      <c r="B14" s="2"/>
      <c r="D14" s="6"/>
    </row>
    <row r="15" spans="1:4" x14ac:dyDescent="0.6">
      <c r="B15" s="2" t="s">
        <v>9</v>
      </c>
      <c r="C15" s="2">
        <v>0.29683009999999999</v>
      </c>
      <c r="D15" s="2">
        <v>149786</v>
      </c>
    </row>
    <row r="16" spans="1:4" x14ac:dyDescent="0.6">
      <c r="B16" s="2"/>
      <c r="C16" s="5"/>
      <c r="D16" s="4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2"/>
  <sheetViews>
    <sheetView workbookViewId="0"/>
  </sheetViews>
  <sheetFormatPr defaultRowHeight="15.6" x14ac:dyDescent="0.6"/>
  <sheetData>
    <row r="1" spans="1:17" x14ac:dyDescent="0.6">
      <c r="A1" t="s">
        <v>197</v>
      </c>
    </row>
    <row r="3" spans="1:17" x14ac:dyDescent="0.6">
      <c r="B3" t="s">
        <v>56</v>
      </c>
    </row>
    <row r="4" spans="1:17" x14ac:dyDescent="0.6">
      <c r="B4" s="2" t="s">
        <v>19</v>
      </c>
      <c r="C4" s="2" t="s">
        <v>17</v>
      </c>
      <c r="D4" s="2" t="s">
        <v>8</v>
      </c>
      <c r="H4" t="s">
        <v>56</v>
      </c>
      <c r="I4" t="s">
        <v>55</v>
      </c>
      <c r="J4" t="s">
        <v>54</v>
      </c>
      <c r="K4" t="s">
        <v>53</v>
      </c>
      <c r="L4" t="s">
        <v>52</v>
      </c>
      <c r="M4" t="s">
        <v>51</v>
      </c>
      <c r="N4" t="s">
        <v>50</v>
      </c>
      <c r="O4" t="s">
        <v>49</v>
      </c>
      <c r="P4" t="s">
        <v>48</v>
      </c>
      <c r="Q4" t="s">
        <v>47</v>
      </c>
    </row>
    <row r="5" spans="1:17" x14ac:dyDescent="0.6">
      <c r="B5" s="2"/>
      <c r="D5" s="6"/>
      <c r="G5" s="2">
        <v>2006</v>
      </c>
      <c r="H5" s="2">
        <v>0.29114610000000002</v>
      </c>
      <c r="I5" s="2">
        <v>6.5196599999999993E-2</v>
      </c>
      <c r="J5" s="2">
        <v>5.5538999999999998E-2</v>
      </c>
      <c r="K5" s="2">
        <v>5.6397799999999998E-2</v>
      </c>
      <c r="L5" s="2">
        <v>0.25000450000000002</v>
      </c>
      <c r="M5" s="2">
        <v>3.6489899999999999E-2</v>
      </c>
      <c r="N5" s="2">
        <v>5.9092199999999998E-2</v>
      </c>
      <c r="O5" s="2">
        <v>0.38861790000000002</v>
      </c>
      <c r="P5" s="2">
        <v>0.26544329999999999</v>
      </c>
      <c r="Q5" s="2">
        <v>3.7604699999999998E-2</v>
      </c>
    </row>
    <row r="6" spans="1:17" x14ac:dyDescent="0.6">
      <c r="B6" s="2">
        <v>2006</v>
      </c>
      <c r="C6" s="2">
        <v>0.29114610000000002</v>
      </c>
      <c r="D6" s="2">
        <v>1841</v>
      </c>
      <c r="G6" s="2">
        <v>2007</v>
      </c>
      <c r="H6" s="2">
        <v>0.30519679999999999</v>
      </c>
      <c r="I6" s="2">
        <v>7.2225200000000003E-2</v>
      </c>
      <c r="J6" s="2">
        <v>6.4382599999999998E-2</v>
      </c>
      <c r="K6" s="2">
        <v>8.2002900000000004E-2</v>
      </c>
      <c r="L6" s="2">
        <v>0.44215850000000001</v>
      </c>
      <c r="M6" s="2">
        <v>4.24065E-2</v>
      </c>
      <c r="N6" s="2">
        <v>0.1279274</v>
      </c>
      <c r="O6" s="2">
        <v>0.52731589999999995</v>
      </c>
      <c r="P6" s="2">
        <v>0.25797439999999999</v>
      </c>
      <c r="Q6" s="2">
        <v>3.15514E-2</v>
      </c>
    </row>
    <row r="7" spans="1:17" x14ac:dyDescent="0.6">
      <c r="B7" s="2">
        <v>2007</v>
      </c>
      <c r="C7" s="2">
        <v>0.30519679999999999</v>
      </c>
      <c r="D7" s="2">
        <v>3329</v>
      </c>
      <c r="G7" s="2">
        <v>2008</v>
      </c>
      <c r="H7" s="2">
        <v>0.28311750000000002</v>
      </c>
      <c r="I7" s="2">
        <v>8.2820500000000005E-2</v>
      </c>
      <c r="J7" s="2">
        <v>9.4048999999999994E-2</v>
      </c>
      <c r="K7" s="2">
        <v>6.6575200000000001E-2</v>
      </c>
      <c r="L7" s="2">
        <v>0.45980339999999997</v>
      </c>
      <c r="M7" s="2">
        <v>4.5663500000000003E-2</v>
      </c>
      <c r="N7" s="2">
        <v>0.1492001</v>
      </c>
      <c r="O7" s="2">
        <v>0.6427136</v>
      </c>
      <c r="P7" s="2">
        <v>0.26972550000000001</v>
      </c>
      <c r="Q7" s="2">
        <v>3.1982499999999997E-2</v>
      </c>
    </row>
    <row r="8" spans="1:17" x14ac:dyDescent="0.6">
      <c r="B8" s="2">
        <v>2008</v>
      </c>
      <c r="C8" s="2">
        <v>0.28311750000000002</v>
      </c>
      <c r="D8" s="2">
        <v>4401</v>
      </c>
      <c r="G8" s="2">
        <v>2009</v>
      </c>
      <c r="H8" s="2">
        <v>0.30824780000000002</v>
      </c>
      <c r="I8" s="2">
        <v>0.1143076</v>
      </c>
      <c r="J8" s="2">
        <v>7.7132099999999995E-2</v>
      </c>
      <c r="K8" s="2">
        <v>5.7249500000000002E-2</v>
      </c>
      <c r="L8" s="2">
        <v>0.45878000000000002</v>
      </c>
      <c r="M8" s="2">
        <v>4.3867299999999998E-2</v>
      </c>
      <c r="N8" s="2">
        <v>0.13070560000000001</v>
      </c>
      <c r="O8" s="2">
        <v>0.61147249999999997</v>
      </c>
      <c r="P8" s="2">
        <v>0.28407009999999999</v>
      </c>
      <c r="Q8" s="2">
        <v>3.5643000000000001E-2</v>
      </c>
    </row>
    <row r="9" spans="1:17" x14ac:dyDescent="0.6">
      <c r="B9" s="2">
        <v>2009</v>
      </c>
      <c r="C9" s="2">
        <v>0.30824780000000002</v>
      </c>
      <c r="D9" s="2">
        <v>6232</v>
      </c>
      <c r="G9" s="2">
        <v>2010</v>
      </c>
      <c r="H9" s="2">
        <v>0.3226154</v>
      </c>
      <c r="I9" s="2">
        <v>0.1271814</v>
      </c>
      <c r="J9" s="2">
        <v>7.4208800000000005E-2</v>
      </c>
      <c r="K9" s="2">
        <v>5.6603800000000003E-2</v>
      </c>
      <c r="L9" s="2">
        <v>0.44767269999999998</v>
      </c>
      <c r="M9" s="2">
        <v>5.9698800000000003E-2</v>
      </c>
      <c r="N9" s="2">
        <v>0.12424259999999999</v>
      </c>
      <c r="O9" s="2">
        <v>0.49491930000000001</v>
      </c>
      <c r="P9" s="2">
        <v>0.31183159999999999</v>
      </c>
      <c r="Q9" s="2">
        <v>3.7796799999999998E-2</v>
      </c>
    </row>
    <row r="10" spans="1:17" x14ac:dyDescent="0.6">
      <c r="B10" s="2">
        <v>2010</v>
      </c>
      <c r="C10" s="2">
        <v>0.3226154</v>
      </c>
      <c r="D10" s="2">
        <v>6500</v>
      </c>
      <c r="G10" s="2">
        <v>2011</v>
      </c>
      <c r="H10" s="2">
        <v>0.31989060000000002</v>
      </c>
      <c r="I10" s="2">
        <v>0.1036637</v>
      </c>
      <c r="J10" s="2">
        <v>7.5737600000000002E-2</v>
      </c>
      <c r="K10" s="2">
        <v>7.6081200000000002E-2</v>
      </c>
      <c r="L10" s="2">
        <v>0.46444760000000002</v>
      </c>
      <c r="M10" s="2">
        <v>6.6990499999999994E-2</v>
      </c>
      <c r="N10" s="2">
        <v>0.14152100000000001</v>
      </c>
      <c r="O10" s="2">
        <v>0.44684390000000002</v>
      </c>
      <c r="P10" s="2">
        <v>0.27796500000000002</v>
      </c>
      <c r="Q10" s="2">
        <v>3.9022899999999999E-2</v>
      </c>
    </row>
    <row r="11" spans="1:17" x14ac:dyDescent="0.6">
      <c r="B11" s="2">
        <v>2011</v>
      </c>
      <c r="C11" s="2">
        <v>0.31989060000000002</v>
      </c>
      <c r="D11" s="2">
        <v>5852</v>
      </c>
      <c r="G11" s="2">
        <v>2012</v>
      </c>
      <c r="H11" s="2">
        <v>0.28592319999999999</v>
      </c>
      <c r="I11" s="2">
        <v>0.1069423</v>
      </c>
      <c r="J11" s="2">
        <v>8.9228100000000005E-2</v>
      </c>
      <c r="K11" s="2">
        <v>8.2734699999999994E-2</v>
      </c>
      <c r="L11" s="2">
        <v>0.47662860000000001</v>
      </c>
      <c r="M11" s="2">
        <v>6.1704700000000001E-2</v>
      </c>
      <c r="N11" s="2">
        <v>0.14734169999999999</v>
      </c>
      <c r="O11" s="2">
        <v>0.37350159999999999</v>
      </c>
      <c r="P11" s="2">
        <v>0.2905433</v>
      </c>
      <c r="Q11" s="2">
        <v>5.4519499999999999E-2</v>
      </c>
    </row>
    <row r="12" spans="1:17" x14ac:dyDescent="0.6">
      <c r="B12" s="2">
        <v>2012</v>
      </c>
      <c r="C12" s="2">
        <v>0.28592319999999999</v>
      </c>
      <c r="D12" s="2">
        <v>7523</v>
      </c>
      <c r="G12" s="2">
        <v>2013</v>
      </c>
      <c r="H12" s="2">
        <v>0.1639476</v>
      </c>
      <c r="I12" s="2">
        <v>0.12646199999999999</v>
      </c>
      <c r="J12" s="2">
        <v>8.2445900000000003E-2</v>
      </c>
      <c r="K12" s="2">
        <v>7.5149800000000003E-2</v>
      </c>
      <c r="L12" s="2">
        <v>0.44184459999999998</v>
      </c>
      <c r="M12" s="2">
        <v>6.1025799999999998E-2</v>
      </c>
      <c r="N12" s="2">
        <v>0.1500387</v>
      </c>
      <c r="O12" s="2">
        <v>0.17941399999999999</v>
      </c>
      <c r="P12" s="2">
        <v>0.32253379999999998</v>
      </c>
      <c r="Q12" s="2">
        <v>5.0160499999999997E-2</v>
      </c>
    </row>
    <row r="13" spans="1:17" x14ac:dyDescent="0.6">
      <c r="B13" s="2">
        <v>2013</v>
      </c>
      <c r="C13" s="2">
        <v>0.1639476</v>
      </c>
      <c r="D13" s="2">
        <v>7478</v>
      </c>
      <c r="G13" s="2">
        <v>2014</v>
      </c>
      <c r="H13" s="2">
        <v>0.16206580000000001</v>
      </c>
      <c r="I13" s="2">
        <v>0.12961719999999999</v>
      </c>
      <c r="J13" s="2">
        <v>8.8380399999999998E-2</v>
      </c>
      <c r="K13" s="2">
        <v>7.32265E-2</v>
      </c>
      <c r="L13" s="2">
        <v>0.44954250000000001</v>
      </c>
      <c r="M13" s="2">
        <v>5.8138200000000001E-2</v>
      </c>
      <c r="N13" s="2">
        <v>0.16078500000000001</v>
      </c>
      <c r="O13" s="2">
        <v>0.28662929999999998</v>
      </c>
      <c r="P13" s="2">
        <v>0.33036759999999998</v>
      </c>
      <c r="Q13" s="2">
        <v>6.4309699999999997E-2</v>
      </c>
    </row>
    <row r="14" spans="1:17" x14ac:dyDescent="0.6">
      <c r="B14" s="2">
        <v>2014</v>
      </c>
      <c r="C14" s="2">
        <v>0.16206580000000001</v>
      </c>
      <c r="D14" s="2">
        <v>8694</v>
      </c>
      <c r="G14" s="2">
        <v>2015</v>
      </c>
      <c r="H14" s="2">
        <v>0.28946499999999997</v>
      </c>
      <c r="I14" s="2">
        <v>0.13922180000000001</v>
      </c>
      <c r="J14" s="2">
        <v>0.1241226</v>
      </c>
      <c r="K14" s="2">
        <v>0.10543810000000001</v>
      </c>
      <c r="L14" s="2">
        <v>0.4302397</v>
      </c>
      <c r="M14" s="2">
        <v>5.83423E-2</v>
      </c>
      <c r="N14" s="2">
        <v>0.1531824</v>
      </c>
      <c r="O14" s="2">
        <v>0.29678939999999998</v>
      </c>
      <c r="P14" s="2">
        <v>0.33750000000000002</v>
      </c>
      <c r="Q14" s="2">
        <v>7.3083400000000007E-2</v>
      </c>
    </row>
    <row r="15" spans="1:17" x14ac:dyDescent="0.6">
      <c r="B15" s="2">
        <v>2015</v>
      </c>
      <c r="C15" s="2">
        <v>0.28946499999999997</v>
      </c>
      <c r="D15" s="2">
        <v>9141</v>
      </c>
    </row>
    <row r="16" spans="1:17" x14ac:dyDescent="0.6">
      <c r="B16" s="2"/>
      <c r="D16" s="6"/>
    </row>
    <row r="17" spans="2:4" x14ac:dyDescent="0.6">
      <c r="B17" s="2" t="s">
        <v>9</v>
      </c>
      <c r="C17" s="2">
        <v>0.26430130000000002</v>
      </c>
      <c r="D17" s="2">
        <v>60991</v>
      </c>
    </row>
    <row r="18" spans="2:4" x14ac:dyDescent="0.6">
      <c r="B18" s="2"/>
      <c r="C18" s="5"/>
      <c r="D18" s="4"/>
    </row>
    <row r="20" spans="2:4" x14ac:dyDescent="0.6">
      <c r="B20" t="s">
        <v>55</v>
      </c>
    </row>
    <row r="21" spans="2:4" x14ac:dyDescent="0.6">
      <c r="B21" s="2" t="s">
        <v>19</v>
      </c>
      <c r="C21" s="2" t="s">
        <v>17</v>
      </c>
      <c r="D21" s="2" t="s">
        <v>8</v>
      </c>
    </row>
    <row r="22" spans="2:4" x14ac:dyDescent="0.6">
      <c r="B22" s="2"/>
      <c r="D22" s="6"/>
    </row>
    <row r="23" spans="2:4" x14ac:dyDescent="0.6">
      <c r="B23" s="2">
        <v>2006</v>
      </c>
      <c r="C23" s="2">
        <v>6.5196599999999993E-2</v>
      </c>
      <c r="D23" s="2">
        <v>14648</v>
      </c>
    </row>
    <row r="24" spans="2:4" x14ac:dyDescent="0.6">
      <c r="B24" s="2">
        <v>2007</v>
      </c>
      <c r="C24" s="2">
        <v>7.2225200000000003E-2</v>
      </c>
      <c r="D24" s="2">
        <v>18650</v>
      </c>
    </row>
    <row r="25" spans="2:4" x14ac:dyDescent="0.6">
      <c r="B25" s="2">
        <v>2008</v>
      </c>
      <c r="C25" s="2">
        <v>8.2820500000000005E-2</v>
      </c>
      <c r="D25" s="2">
        <v>18848</v>
      </c>
    </row>
    <row r="26" spans="2:4" x14ac:dyDescent="0.6">
      <c r="B26" s="2">
        <v>2009</v>
      </c>
      <c r="C26" s="2">
        <v>0.1143076</v>
      </c>
      <c r="D26" s="2">
        <v>22212</v>
      </c>
    </row>
    <row r="27" spans="2:4" x14ac:dyDescent="0.6">
      <c r="B27" s="2">
        <v>2010</v>
      </c>
      <c r="C27" s="2">
        <v>0.1271814</v>
      </c>
      <c r="D27" s="2">
        <v>28078</v>
      </c>
    </row>
    <row r="28" spans="2:4" x14ac:dyDescent="0.6">
      <c r="B28" s="2">
        <v>2011</v>
      </c>
      <c r="C28" s="2">
        <v>0.1036637</v>
      </c>
      <c r="D28" s="2">
        <v>25930</v>
      </c>
    </row>
    <row r="29" spans="2:4" x14ac:dyDescent="0.6">
      <c r="B29" s="2">
        <v>2012</v>
      </c>
      <c r="C29" s="2">
        <v>0.1069423</v>
      </c>
      <c r="D29" s="2">
        <v>27426</v>
      </c>
    </row>
    <row r="30" spans="2:4" x14ac:dyDescent="0.6">
      <c r="B30" s="2">
        <v>2013</v>
      </c>
      <c r="C30" s="2">
        <v>0.12646199999999999</v>
      </c>
      <c r="D30" s="2">
        <v>29582</v>
      </c>
    </row>
    <row r="31" spans="2:4" x14ac:dyDescent="0.6">
      <c r="B31" s="2">
        <v>2014</v>
      </c>
      <c r="C31" s="2">
        <v>0.12961719999999999</v>
      </c>
      <c r="D31" s="2">
        <v>29888</v>
      </c>
    </row>
    <row r="32" spans="2:4" x14ac:dyDescent="0.6">
      <c r="B32" s="2">
        <v>2015</v>
      </c>
      <c r="C32" s="2">
        <v>0.13922180000000001</v>
      </c>
      <c r="D32" s="2">
        <v>32459</v>
      </c>
    </row>
    <row r="33" spans="2:4" x14ac:dyDescent="0.6">
      <c r="B33" s="2"/>
      <c r="D33" s="6"/>
    </row>
    <row r="34" spans="2:4" x14ac:dyDescent="0.6">
      <c r="B34" s="2" t="s">
        <v>9</v>
      </c>
      <c r="C34" s="2">
        <v>0.1119324</v>
      </c>
      <c r="D34" s="2">
        <v>247721</v>
      </c>
    </row>
    <row r="35" spans="2:4" x14ac:dyDescent="0.6">
      <c r="B35" s="2"/>
      <c r="C35" s="5"/>
      <c r="D35" s="4"/>
    </row>
    <row r="37" spans="2:4" x14ac:dyDescent="0.6">
      <c r="B37" t="s">
        <v>54</v>
      </c>
    </row>
    <row r="38" spans="2:4" x14ac:dyDescent="0.6">
      <c r="B38" s="2" t="s">
        <v>19</v>
      </c>
      <c r="C38" s="2" t="s">
        <v>17</v>
      </c>
      <c r="D38" s="2" t="s">
        <v>8</v>
      </c>
    </row>
    <row r="39" spans="2:4" x14ac:dyDescent="0.6">
      <c r="B39" s="2"/>
      <c r="D39" s="6"/>
    </row>
    <row r="40" spans="2:4" x14ac:dyDescent="0.6">
      <c r="B40" s="2">
        <v>2006</v>
      </c>
      <c r="C40" s="2">
        <v>5.5538999999999998E-2</v>
      </c>
      <c r="D40" s="2">
        <v>3349</v>
      </c>
    </row>
    <row r="41" spans="2:4" x14ac:dyDescent="0.6">
      <c r="B41" s="2">
        <v>2007</v>
      </c>
      <c r="C41" s="2">
        <v>6.4382599999999998E-2</v>
      </c>
      <c r="D41" s="2">
        <v>4349</v>
      </c>
    </row>
    <row r="42" spans="2:4" x14ac:dyDescent="0.6">
      <c r="B42" s="2">
        <v>2008</v>
      </c>
      <c r="C42" s="2">
        <v>9.4048999999999994E-2</v>
      </c>
      <c r="D42" s="2">
        <v>4285</v>
      </c>
    </row>
    <row r="43" spans="2:4" x14ac:dyDescent="0.6">
      <c r="B43" s="2">
        <v>2009</v>
      </c>
      <c r="C43" s="2">
        <v>7.7132099999999995E-2</v>
      </c>
      <c r="D43" s="2">
        <v>4784</v>
      </c>
    </row>
    <row r="44" spans="2:4" x14ac:dyDescent="0.6">
      <c r="B44" s="2">
        <v>2010</v>
      </c>
      <c r="C44" s="2">
        <v>7.4208800000000005E-2</v>
      </c>
      <c r="D44" s="2">
        <v>5498</v>
      </c>
    </row>
    <row r="45" spans="2:4" x14ac:dyDescent="0.6">
      <c r="B45" s="2">
        <v>2011</v>
      </c>
      <c r="C45" s="2">
        <v>7.5737600000000002E-2</v>
      </c>
      <c r="D45" s="2">
        <v>5321</v>
      </c>
    </row>
    <row r="46" spans="2:4" x14ac:dyDescent="0.6">
      <c r="B46" s="2">
        <v>2012</v>
      </c>
      <c r="C46" s="2">
        <v>8.9228100000000005E-2</v>
      </c>
      <c r="D46" s="2">
        <v>4651</v>
      </c>
    </row>
    <row r="47" spans="2:4" x14ac:dyDescent="0.6">
      <c r="B47" s="2">
        <v>2013</v>
      </c>
      <c r="C47" s="2">
        <v>8.2445900000000003E-2</v>
      </c>
      <c r="D47" s="2">
        <v>5822</v>
      </c>
    </row>
    <row r="48" spans="2:4" x14ac:dyDescent="0.6">
      <c r="B48" s="2">
        <v>2014</v>
      </c>
      <c r="C48" s="2">
        <v>8.8380399999999998E-2</v>
      </c>
      <c r="D48" s="2">
        <v>7298</v>
      </c>
    </row>
    <row r="49" spans="2:4" x14ac:dyDescent="0.6">
      <c r="B49" s="2">
        <v>2015</v>
      </c>
      <c r="C49" s="2">
        <v>0.1241226</v>
      </c>
      <c r="D49" s="2">
        <v>8121</v>
      </c>
    </row>
    <row r="50" spans="2:4" x14ac:dyDescent="0.6">
      <c r="B50" s="2"/>
      <c r="D50" s="6"/>
    </row>
    <row r="51" spans="2:4" x14ac:dyDescent="0.6">
      <c r="B51" s="2" t="s">
        <v>9</v>
      </c>
      <c r="C51" s="2">
        <v>8.5960599999999998E-2</v>
      </c>
      <c r="D51" s="2">
        <v>53478</v>
      </c>
    </row>
    <row r="52" spans="2:4" x14ac:dyDescent="0.6">
      <c r="B52" s="2"/>
      <c r="C52" s="5"/>
      <c r="D52" s="4"/>
    </row>
    <row r="54" spans="2:4" x14ac:dyDescent="0.6">
      <c r="B54" t="s">
        <v>53</v>
      </c>
    </row>
    <row r="55" spans="2:4" x14ac:dyDescent="0.6">
      <c r="B55" s="2" t="s">
        <v>19</v>
      </c>
      <c r="C55" s="2" t="s">
        <v>17</v>
      </c>
      <c r="D55" s="2" t="s">
        <v>8</v>
      </c>
    </row>
    <row r="56" spans="2:4" x14ac:dyDescent="0.6">
      <c r="B56" s="2"/>
      <c r="D56" s="6"/>
    </row>
    <row r="57" spans="2:4" x14ac:dyDescent="0.6">
      <c r="B57" s="2">
        <v>2006</v>
      </c>
      <c r="C57" s="2">
        <v>5.6397799999999998E-2</v>
      </c>
      <c r="D57" s="2">
        <v>1649</v>
      </c>
    </row>
    <row r="58" spans="2:4" x14ac:dyDescent="0.6">
      <c r="B58" s="2">
        <v>2007</v>
      </c>
      <c r="C58" s="2">
        <v>8.2002900000000004E-2</v>
      </c>
      <c r="D58" s="2">
        <v>2756</v>
      </c>
    </row>
    <row r="59" spans="2:4" x14ac:dyDescent="0.6">
      <c r="B59" s="2">
        <v>2008</v>
      </c>
      <c r="C59" s="2">
        <v>6.6575200000000001E-2</v>
      </c>
      <c r="D59" s="2">
        <v>2914</v>
      </c>
    </row>
    <row r="60" spans="2:4" x14ac:dyDescent="0.6">
      <c r="B60" s="2">
        <v>2009</v>
      </c>
      <c r="C60" s="2">
        <v>5.7249500000000002E-2</v>
      </c>
      <c r="D60" s="2">
        <v>3214</v>
      </c>
    </row>
    <row r="61" spans="2:4" x14ac:dyDescent="0.6">
      <c r="B61" s="2">
        <v>2010</v>
      </c>
      <c r="C61" s="2">
        <v>5.6603800000000003E-2</v>
      </c>
      <c r="D61" s="2">
        <v>3551</v>
      </c>
    </row>
    <row r="62" spans="2:4" x14ac:dyDescent="0.6">
      <c r="B62" s="2">
        <v>2011</v>
      </c>
      <c r="C62" s="2">
        <v>7.6081200000000002E-2</v>
      </c>
      <c r="D62" s="2">
        <v>3746</v>
      </c>
    </row>
    <row r="63" spans="2:4" x14ac:dyDescent="0.6">
      <c r="B63" s="2">
        <v>2012</v>
      </c>
      <c r="C63" s="2">
        <v>8.2734699999999994E-2</v>
      </c>
      <c r="D63" s="2">
        <v>4037</v>
      </c>
    </row>
    <row r="64" spans="2:4" x14ac:dyDescent="0.6">
      <c r="B64" s="2">
        <v>2013</v>
      </c>
      <c r="C64" s="2">
        <v>7.5149800000000003E-2</v>
      </c>
      <c r="D64" s="2">
        <v>4338</v>
      </c>
    </row>
    <row r="65" spans="2:4" x14ac:dyDescent="0.6">
      <c r="B65" s="2">
        <v>2014</v>
      </c>
      <c r="C65" s="2">
        <v>7.32265E-2</v>
      </c>
      <c r="D65" s="2">
        <v>3496</v>
      </c>
    </row>
    <row r="66" spans="2:4" x14ac:dyDescent="0.6">
      <c r="B66" s="2">
        <v>2015</v>
      </c>
      <c r="C66" s="2">
        <v>0.10543810000000001</v>
      </c>
      <c r="D66" s="2">
        <v>3310</v>
      </c>
    </row>
    <row r="67" spans="2:4" x14ac:dyDescent="0.6">
      <c r="B67" s="2"/>
      <c r="D67" s="6"/>
    </row>
    <row r="68" spans="2:4" x14ac:dyDescent="0.6">
      <c r="B68" s="2" t="s">
        <v>9</v>
      </c>
      <c r="C68" s="2">
        <v>7.4157100000000004E-2</v>
      </c>
      <c r="D68" s="2">
        <v>33011</v>
      </c>
    </row>
    <row r="69" spans="2:4" x14ac:dyDescent="0.6">
      <c r="B69" s="2"/>
      <c r="C69" s="5"/>
      <c r="D69" s="4"/>
    </row>
    <row r="71" spans="2:4" x14ac:dyDescent="0.6">
      <c r="B71" t="s">
        <v>52</v>
      </c>
    </row>
    <row r="72" spans="2:4" x14ac:dyDescent="0.6">
      <c r="B72" s="2" t="s">
        <v>19</v>
      </c>
      <c r="C72" s="2" t="s">
        <v>17</v>
      </c>
      <c r="D72" s="2" t="s">
        <v>8</v>
      </c>
    </row>
    <row r="73" spans="2:4" x14ac:dyDescent="0.6">
      <c r="B73" s="2"/>
      <c r="D73" s="6"/>
    </row>
    <row r="74" spans="2:4" x14ac:dyDescent="0.6">
      <c r="B74" s="2">
        <v>2006</v>
      </c>
      <c r="C74" s="2">
        <v>0.25000450000000002</v>
      </c>
      <c r="D74" s="2">
        <v>55063</v>
      </c>
    </row>
    <row r="75" spans="2:4" x14ac:dyDescent="0.6">
      <c r="B75" s="2">
        <v>2007</v>
      </c>
      <c r="C75" s="2">
        <v>0.44215850000000001</v>
      </c>
      <c r="D75" s="2">
        <v>58133</v>
      </c>
    </row>
    <row r="76" spans="2:4" x14ac:dyDescent="0.6">
      <c r="B76" s="2">
        <v>2008</v>
      </c>
      <c r="C76" s="2">
        <v>0.45980339999999997</v>
      </c>
      <c r="D76" s="2">
        <v>70093</v>
      </c>
    </row>
    <row r="77" spans="2:4" x14ac:dyDescent="0.6">
      <c r="B77" s="2">
        <v>2009</v>
      </c>
      <c r="C77" s="2">
        <v>0.45878000000000002</v>
      </c>
      <c r="D77" s="2">
        <v>80592</v>
      </c>
    </row>
    <row r="78" spans="2:4" x14ac:dyDescent="0.6">
      <c r="B78" s="2">
        <v>2010</v>
      </c>
      <c r="C78" s="2">
        <v>0.44767269999999998</v>
      </c>
      <c r="D78" s="2">
        <v>92963</v>
      </c>
    </row>
    <row r="79" spans="2:4" x14ac:dyDescent="0.6">
      <c r="B79" s="2">
        <v>2011</v>
      </c>
      <c r="C79" s="2">
        <v>0.46444760000000002</v>
      </c>
      <c r="D79" s="2">
        <v>108783</v>
      </c>
    </row>
    <row r="80" spans="2:4" x14ac:dyDescent="0.6">
      <c r="B80" s="2">
        <v>2012</v>
      </c>
      <c r="C80" s="2">
        <v>0.47662860000000001</v>
      </c>
      <c r="D80" s="2">
        <v>115098</v>
      </c>
    </row>
    <row r="81" spans="2:4" x14ac:dyDescent="0.6">
      <c r="B81" s="2">
        <v>2013</v>
      </c>
      <c r="C81" s="2">
        <v>0.44184459999999998</v>
      </c>
      <c r="D81" s="2">
        <v>120350</v>
      </c>
    </row>
    <row r="82" spans="2:4" x14ac:dyDescent="0.6">
      <c r="B82" s="2">
        <v>2014</v>
      </c>
      <c r="C82" s="2">
        <v>0.44954250000000001</v>
      </c>
      <c r="D82" s="2">
        <v>123272</v>
      </c>
    </row>
    <row r="83" spans="2:4" x14ac:dyDescent="0.6">
      <c r="B83" s="2">
        <v>2015</v>
      </c>
      <c r="C83" s="2">
        <v>0.4302397</v>
      </c>
      <c r="D83" s="2">
        <v>119631</v>
      </c>
    </row>
    <row r="84" spans="2:4" x14ac:dyDescent="0.6">
      <c r="B84" s="2"/>
      <c r="D84" s="6"/>
    </row>
    <row r="85" spans="2:4" x14ac:dyDescent="0.6">
      <c r="B85" s="2" t="s">
        <v>9</v>
      </c>
      <c r="C85" s="2">
        <v>0.44040750000000001</v>
      </c>
      <c r="D85" s="2">
        <v>943978</v>
      </c>
    </row>
    <row r="86" spans="2:4" x14ac:dyDescent="0.6">
      <c r="B86" s="2"/>
      <c r="C86" s="5"/>
      <c r="D86" s="4"/>
    </row>
    <row r="88" spans="2:4" x14ac:dyDescent="0.6">
      <c r="B88" t="s">
        <v>51</v>
      </c>
    </row>
    <row r="89" spans="2:4" x14ac:dyDescent="0.6">
      <c r="B89" s="2" t="s">
        <v>19</v>
      </c>
      <c r="C89" s="2" t="s">
        <v>17</v>
      </c>
      <c r="D89" s="2" t="s">
        <v>8</v>
      </c>
    </row>
    <row r="90" spans="2:4" x14ac:dyDescent="0.6">
      <c r="B90" s="2"/>
      <c r="D90" s="6"/>
    </row>
    <row r="91" spans="2:4" x14ac:dyDescent="0.6">
      <c r="B91" s="2">
        <v>2006</v>
      </c>
      <c r="C91" s="2">
        <v>3.6489899999999999E-2</v>
      </c>
      <c r="D91" s="2">
        <v>5618</v>
      </c>
    </row>
    <row r="92" spans="2:4" x14ac:dyDescent="0.6">
      <c r="B92" s="2">
        <v>2007</v>
      </c>
      <c r="C92" s="2">
        <v>4.24065E-2</v>
      </c>
      <c r="D92" s="2">
        <v>6815</v>
      </c>
    </row>
    <row r="93" spans="2:4" x14ac:dyDescent="0.6">
      <c r="B93" s="2">
        <v>2008</v>
      </c>
      <c r="C93" s="2">
        <v>4.5663500000000003E-2</v>
      </c>
      <c r="D93" s="2">
        <v>6526</v>
      </c>
    </row>
    <row r="94" spans="2:4" x14ac:dyDescent="0.6">
      <c r="B94" s="2">
        <v>2009</v>
      </c>
      <c r="C94" s="2">
        <v>4.3867299999999998E-2</v>
      </c>
      <c r="D94" s="2">
        <v>5699</v>
      </c>
    </row>
    <row r="95" spans="2:4" x14ac:dyDescent="0.6">
      <c r="B95" s="2">
        <v>2010</v>
      </c>
      <c r="C95" s="2">
        <v>5.9698800000000003E-2</v>
      </c>
      <c r="D95" s="2">
        <v>5645</v>
      </c>
    </row>
    <row r="96" spans="2:4" x14ac:dyDescent="0.6">
      <c r="B96" s="2">
        <v>2011</v>
      </c>
      <c r="C96" s="2">
        <v>6.6990499999999994E-2</v>
      </c>
      <c r="D96" s="2">
        <v>5971</v>
      </c>
    </row>
    <row r="97" spans="2:4" x14ac:dyDescent="0.6">
      <c r="B97" s="2">
        <v>2012</v>
      </c>
      <c r="C97" s="2">
        <v>6.1704700000000001E-2</v>
      </c>
      <c r="D97" s="2">
        <v>7309</v>
      </c>
    </row>
    <row r="98" spans="2:4" x14ac:dyDescent="0.6">
      <c r="B98" s="2">
        <v>2013</v>
      </c>
      <c r="C98" s="2">
        <v>6.1025799999999998E-2</v>
      </c>
      <c r="D98" s="2">
        <v>8013</v>
      </c>
    </row>
    <row r="99" spans="2:4" x14ac:dyDescent="0.6">
      <c r="B99" s="2">
        <v>2014</v>
      </c>
      <c r="C99" s="2">
        <v>5.8138200000000001E-2</v>
      </c>
      <c r="D99" s="2">
        <v>8497</v>
      </c>
    </row>
    <row r="100" spans="2:4" x14ac:dyDescent="0.6">
      <c r="B100" s="2">
        <v>2015</v>
      </c>
      <c r="C100" s="2">
        <v>5.83423E-2</v>
      </c>
      <c r="D100" s="2">
        <v>9290</v>
      </c>
    </row>
    <row r="101" spans="2:4" x14ac:dyDescent="0.6">
      <c r="B101" s="2"/>
      <c r="D101" s="6"/>
    </row>
    <row r="102" spans="2:4" x14ac:dyDescent="0.6">
      <c r="B102" s="2" t="s">
        <v>9</v>
      </c>
      <c r="C102" s="2">
        <v>5.4119899999999999E-2</v>
      </c>
      <c r="D102" s="2">
        <v>69383</v>
      </c>
    </row>
    <row r="103" spans="2:4" x14ac:dyDescent="0.6">
      <c r="B103" s="2"/>
      <c r="C103" s="5"/>
      <c r="D103" s="4"/>
    </row>
    <row r="105" spans="2:4" x14ac:dyDescent="0.6">
      <c r="B105" t="s">
        <v>50</v>
      </c>
    </row>
    <row r="106" spans="2:4" x14ac:dyDescent="0.6">
      <c r="B106" s="2" t="s">
        <v>19</v>
      </c>
      <c r="C106" s="2" t="s">
        <v>17</v>
      </c>
      <c r="D106" s="2" t="s">
        <v>8</v>
      </c>
    </row>
    <row r="107" spans="2:4" x14ac:dyDescent="0.6">
      <c r="B107" s="2"/>
      <c r="D107" s="6"/>
    </row>
    <row r="108" spans="2:4" x14ac:dyDescent="0.6">
      <c r="B108" s="2">
        <v>2006</v>
      </c>
      <c r="C108" s="2">
        <v>5.9092199999999998E-2</v>
      </c>
      <c r="D108" s="2">
        <v>47519</v>
      </c>
    </row>
    <row r="109" spans="2:4" x14ac:dyDescent="0.6">
      <c r="B109" s="2">
        <v>2007</v>
      </c>
      <c r="C109" s="2">
        <v>0.1279274</v>
      </c>
      <c r="D109" s="2">
        <v>57431</v>
      </c>
    </row>
    <row r="110" spans="2:4" x14ac:dyDescent="0.6">
      <c r="B110" s="2">
        <v>2008</v>
      </c>
      <c r="C110" s="2">
        <v>0.1492001</v>
      </c>
      <c r="D110" s="2">
        <v>66193</v>
      </c>
    </row>
    <row r="111" spans="2:4" x14ac:dyDescent="0.6">
      <c r="B111" s="2">
        <v>2009</v>
      </c>
      <c r="C111" s="2">
        <v>0.13070560000000001</v>
      </c>
      <c r="D111" s="2">
        <v>76592</v>
      </c>
    </row>
    <row r="112" spans="2:4" x14ac:dyDescent="0.6">
      <c r="B112" s="2">
        <v>2010</v>
      </c>
      <c r="C112" s="2">
        <v>0.12424259999999999</v>
      </c>
      <c r="D112" s="2">
        <v>79216</v>
      </c>
    </row>
    <row r="113" spans="2:4" x14ac:dyDescent="0.6">
      <c r="B113" s="2">
        <v>2011</v>
      </c>
      <c r="C113" s="2">
        <v>0.14152100000000001</v>
      </c>
      <c r="D113" s="2">
        <v>84355</v>
      </c>
    </row>
    <row r="114" spans="2:4" x14ac:dyDescent="0.6">
      <c r="B114" s="2">
        <v>2012</v>
      </c>
      <c r="C114" s="2">
        <v>0.14734169999999999</v>
      </c>
      <c r="D114" s="2">
        <v>79224</v>
      </c>
    </row>
    <row r="115" spans="2:4" x14ac:dyDescent="0.6">
      <c r="B115" s="2">
        <v>2013</v>
      </c>
      <c r="C115" s="2">
        <v>0.1500387</v>
      </c>
      <c r="D115" s="2">
        <v>78893</v>
      </c>
    </row>
    <row r="116" spans="2:4" x14ac:dyDescent="0.6">
      <c r="B116" s="2">
        <v>2014</v>
      </c>
      <c r="C116" s="2">
        <v>0.16078500000000001</v>
      </c>
      <c r="D116" s="2">
        <v>73477</v>
      </c>
    </row>
    <row r="117" spans="2:4" x14ac:dyDescent="0.6">
      <c r="B117" s="2">
        <v>2015</v>
      </c>
      <c r="C117" s="2">
        <v>0.1531824</v>
      </c>
      <c r="D117" s="2">
        <v>72776</v>
      </c>
    </row>
    <row r="118" spans="2:4" x14ac:dyDescent="0.6">
      <c r="B118" s="2"/>
      <c r="D118" s="6"/>
    </row>
    <row r="119" spans="2:4" x14ac:dyDescent="0.6">
      <c r="B119" s="2" t="s">
        <v>9</v>
      </c>
      <c r="C119" s="2">
        <v>0.1373443</v>
      </c>
      <c r="D119" s="2">
        <v>715676</v>
      </c>
    </row>
    <row r="120" spans="2:4" x14ac:dyDescent="0.6">
      <c r="B120" s="2"/>
      <c r="C120" s="5"/>
      <c r="D120" s="4"/>
    </row>
    <row r="122" spans="2:4" x14ac:dyDescent="0.6">
      <c r="B122" t="s">
        <v>49</v>
      </c>
    </row>
    <row r="123" spans="2:4" x14ac:dyDescent="0.6">
      <c r="B123" s="2" t="s">
        <v>19</v>
      </c>
      <c r="C123" s="2" t="s">
        <v>17</v>
      </c>
      <c r="D123" s="2" t="s">
        <v>8</v>
      </c>
    </row>
    <row r="124" spans="2:4" x14ac:dyDescent="0.6">
      <c r="B124" s="2"/>
      <c r="D124" s="6"/>
    </row>
    <row r="125" spans="2:4" x14ac:dyDescent="0.6">
      <c r="B125" s="2">
        <v>2006</v>
      </c>
      <c r="C125" s="2">
        <v>0.38861790000000002</v>
      </c>
      <c r="D125" s="2">
        <v>1230</v>
      </c>
    </row>
    <row r="126" spans="2:4" x14ac:dyDescent="0.6">
      <c r="B126" s="2">
        <v>2007</v>
      </c>
      <c r="C126" s="2">
        <v>0.52731589999999995</v>
      </c>
      <c r="D126" s="2">
        <v>1263</v>
      </c>
    </row>
    <row r="127" spans="2:4" x14ac:dyDescent="0.6">
      <c r="B127" s="2">
        <v>2008</v>
      </c>
      <c r="C127" s="2">
        <v>0.6427136</v>
      </c>
      <c r="D127" s="2">
        <v>1990</v>
      </c>
    </row>
    <row r="128" spans="2:4" x14ac:dyDescent="0.6">
      <c r="B128" s="2">
        <v>2009</v>
      </c>
      <c r="C128" s="2">
        <v>0.61147249999999997</v>
      </c>
      <c r="D128" s="2">
        <v>1691</v>
      </c>
    </row>
    <row r="129" spans="2:4" x14ac:dyDescent="0.6">
      <c r="B129" s="2">
        <v>2010</v>
      </c>
      <c r="C129" s="2">
        <v>0.49491930000000001</v>
      </c>
      <c r="D129" s="2">
        <v>1673</v>
      </c>
    </row>
    <row r="130" spans="2:4" x14ac:dyDescent="0.6">
      <c r="B130" s="2">
        <v>2011</v>
      </c>
      <c r="C130" s="2">
        <v>0.44684390000000002</v>
      </c>
      <c r="D130" s="2">
        <v>1806</v>
      </c>
    </row>
    <row r="131" spans="2:4" x14ac:dyDescent="0.6">
      <c r="B131" s="2">
        <v>2012</v>
      </c>
      <c r="C131" s="2">
        <v>0.37350159999999999</v>
      </c>
      <c r="D131" s="2">
        <v>3170</v>
      </c>
    </row>
    <row r="132" spans="2:4" x14ac:dyDescent="0.6">
      <c r="B132" s="2">
        <v>2013</v>
      </c>
      <c r="C132" s="2">
        <v>0.17941399999999999</v>
      </c>
      <c r="D132" s="2">
        <v>5256</v>
      </c>
    </row>
    <row r="133" spans="2:4" x14ac:dyDescent="0.6">
      <c r="B133" s="2">
        <v>2014</v>
      </c>
      <c r="C133" s="2">
        <v>0.28662929999999998</v>
      </c>
      <c r="D133" s="2">
        <v>2498</v>
      </c>
    </row>
    <row r="134" spans="2:4" x14ac:dyDescent="0.6">
      <c r="B134" s="2">
        <v>2015</v>
      </c>
      <c r="C134" s="2">
        <v>0.29678939999999998</v>
      </c>
      <c r="D134" s="2">
        <v>2554</v>
      </c>
    </row>
    <row r="135" spans="2:4" x14ac:dyDescent="0.6">
      <c r="B135" s="2"/>
      <c r="D135" s="6"/>
    </row>
    <row r="136" spans="2:4" x14ac:dyDescent="0.6">
      <c r="B136" s="2" t="s">
        <v>9</v>
      </c>
      <c r="C136" s="2">
        <v>0.37581599999999998</v>
      </c>
      <c r="D136" s="2">
        <v>23131</v>
      </c>
    </row>
    <row r="137" spans="2:4" x14ac:dyDescent="0.6">
      <c r="B137" s="2"/>
      <c r="D137" s="6"/>
    </row>
    <row r="138" spans="2:4" x14ac:dyDescent="0.6">
      <c r="B138" s="2"/>
      <c r="C138" s="5"/>
      <c r="D138" s="4"/>
    </row>
    <row r="140" spans="2:4" x14ac:dyDescent="0.6">
      <c r="B140" t="s">
        <v>48</v>
      </c>
    </row>
    <row r="141" spans="2:4" x14ac:dyDescent="0.6">
      <c r="B141" s="2" t="s">
        <v>19</v>
      </c>
      <c r="C141" s="2" t="s">
        <v>17</v>
      </c>
      <c r="D141" s="2" t="s">
        <v>8</v>
      </c>
    </row>
    <row r="142" spans="2:4" x14ac:dyDescent="0.6">
      <c r="B142" s="2"/>
      <c r="D142" s="6"/>
    </row>
    <row r="143" spans="2:4" x14ac:dyDescent="0.6">
      <c r="B143" s="2">
        <v>2006</v>
      </c>
      <c r="C143" s="2">
        <v>0.26544329999999999</v>
      </c>
      <c r="D143" s="2">
        <v>3869</v>
      </c>
    </row>
    <row r="144" spans="2:4" x14ac:dyDescent="0.6">
      <c r="B144" s="2">
        <v>2007</v>
      </c>
      <c r="C144" s="2">
        <v>0.25797439999999999</v>
      </c>
      <c r="D144" s="2">
        <v>4295</v>
      </c>
    </row>
    <row r="145" spans="2:4" x14ac:dyDescent="0.6">
      <c r="B145" s="2">
        <v>2008</v>
      </c>
      <c r="C145" s="2">
        <v>0.26972550000000001</v>
      </c>
      <c r="D145" s="2">
        <v>5209</v>
      </c>
    </row>
    <row r="146" spans="2:4" x14ac:dyDescent="0.6">
      <c r="B146" s="2">
        <v>2009</v>
      </c>
      <c r="C146" s="2">
        <v>0.28407009999999999</v>
      </c>
      <c r="D146" s="2">
        <v>5995</v>
      </c>
    </row>
    <row r="147" spans="2:4" x14ac:dyDescent="0.6">
      <c r="B147" s="2">
        <v>2010</v>
      </c>
      <c r="C147" s="2">
        <v>0.31183159999999999</v>
      </c>
      <c r="D147" s="2">
        <v>5891</v>
      </c>
    </row>
    <row r="148" spans="2:4" x14ac:dyDescent="0.6">
      <c r="B148" s="2">
        <v>2011</v>
      </c>
      <c r="C148" s="2">
        <v>0.27796500000000002</v>
      </c>
      <c r="D148" s="2">
        <v>5936</v>
      </c>
    </row>
    <row r="149" spans="2:4" x14ac:dyDescent="0.6">
      <c r="B149" s="2">
        <v>2012</v>
      </c>
      <c r="C149" s="2">
        <v>0.2905433</v>
      </c>
      <c r="D149" s="2">
        <v>4822</v>
      </c>
    </row>
    <row r="150" spans="2:4" x14ac:dyDescent="0.6">
      <c r="B150" s="2">
        <v>2013</v>
      </c>
      <c r="C150" s="2">
        <v>0.32253379999999998</v>
      </c>
      <c r="D150" s="2">
        <v>6883</v>
      </c>
    </row>
    <row r="151" spans="2:4" x14ac:dyDescent="0.6">
      <c r="B151" s="2">
        <v>2014</v>
      </c>
      <c r="C151" s="2">
        <v>0.33036759999999998</v>
      </c>
      <c r="D151" s="2">
        <v>5957</v>
      </c>
    </row>
    <row r="152" spans="2:4" x14ac:dyDescent="0.6">
      <c r="B152" s="2">
        <v>2015</v>
      </c>
      <c r="C152" s="2">
        <v>0.33750000000000002</v>
      </c>
      <c r="D152" s="2">
        <v>6160</v>
      </c>
    </row>
    <row r="153" spans="2:4" x14ac:dyDescent="0.6">
      <c r="B153" s="2"/>
      <c r="D153" s="6"/>
    </row>
    <row r="154" spans="2:4" x14ac:dyDescent="0.6">
      <c r="B154" s="2" t="s">
        <v>9</v>
      </c>
      <c r="C154" s="2">
        <v>0.29805330000000002</v>
      </c>
      <c r="D154" s="2">
        <v>55017</v>
      </c>
    </row>
    <row r="155" spans="2:4" x14ac:dyDescent="0.6">
      <c r="B155" s="2"/>
      <c r="C155" s="5"/>
      <c r="D155" s="4"/>
    </row>
    <row r="157" spans="2:4" x14ac:dyDescent="0.6">
      <c r="B157" t="s">
        <v>47</v>
      </c>
    </row>
    <row r="158" spans="2:4" x14ac:dyDescent="0.6">
      <c r="B158" s="2" t="s">
        <v>19</v>
      </c>
      <c r="C158" s="2" t="s">
        <v>17</v>
      </c>
      <c r="D158" s="2" t="s">
        <v>8</v>
      </c>
    </row>
    <row r="159" spans="2:4" x14ac:dyDescent="0.6">
      <c r="B159" s="2"/>
      <c r="D159" s="6"/>
    </row>
    <row r="160" spans="2:4" x14ac:dyDescent="0.6">
      <c r="B160" s="2">
        <v>2006</v>
      </c>
      <c r="C160" s="2">
        <v>3.7604699999999998E-2</v>
      </c>
      <c r="D160" s="2">
        <v>13376</v>
      </c>
    </row>
    <row r="161" spans="2:4" x14ac:dyDescent="0.6">
      <c r="B161" s="2">
        <v>2007</v>
      </c>
      <c r="C161" s="2">
        <v>3.15514E-2</v>
      </c>
      <c r="D161" s="2">
        <v>18351</v>
      </c>
    </row>
    <row r="162" spans="2:4" x14ac:dyDescent="0.6">
      <c r="B162" s="2">
        <v>2008</v>
      </c>
      <c r="C162" s="2">
        <v>3.1982499999999997E-2</v>
      </c>
      <c r="D162" s="2">
        <v>19198</v>
      </c>
    </row>
    <row r="163" spans="2:4" x14ac:dyDescent="0.6">
      <c r="B163" s="2">
        <v>2009</v>
      </c>
      <c r="C163" s="2">
        <v>3.5643000000000001E-2</v>
      </c>
      <c r="D163" s="2">
        <v>23539</v>
      </c>
    </row>
    <row r="164" spans="2:4" x14ac:dyDescent="0.6">
      <c r="B164" s="2">
        <v>2010</v>
      </c>
      <c r="C164" s="2">
        <v>3.7796799999999998E-2</v>
      </c>
      <c r="D164" s="2">
        <v>24473</v>
      </c>
    </row>
    <row r="165" spans="2:4" x14ac:dyDescent="0.6">
      <c r="B165" s="2">
        <v>2011</v>
      </c>
      <c r="C165" s="2">
        <v>3.9022899999999999E-2</v>
      </c>
      <c r="D165" s="2">
        <v>26446</v>
      </c>
    </row>
    <row r="166" spans="2:4" x14ac:dyDescent="0.6">
      <c r="B166" s="2">
        <v>2012</v>
      </c>
      <c r="C166" s="2">
        <v>5.4519499999999999E-2</v>
      </c>
      <c r="D166" s="2">
        <v>27348</v>
      </c>
    </row>
    <row r="167" spans="2:4" x14ac:dyDescent="0.6">
      <c r="B167" s="2">
        <v>2013</v>
      </c>
      <c r="C167" s="2">
        <v>5.0160499999999997E-2</v>
      </c>
      <c r="D167" s="2">
        <v>25239</v>
      </c>
    </row>
    <row r="168" spans="2:4" x14ac:dyDescent="0.6">
      <c r="B168" s="2">
        <v>2014</v>
      </c>
      <c r="C168" s="2">
        <v>6.4309699999999997E-2</v>
      </c>
      <c r="D168" s="2">
        <v>24382</v>
      </c>
    </row>
    <row r="169" spans="2:4" x14ac:dyDescent="0.6">
      <c r="B169" s="2">
        <v>2015</v>
      </c>
      <c r="C169" s="2">
        <v>7.3083400000000007E-2</v>
      </c>
      <c r="D169" s="2">
        <v>33496</v>
      </c>
    </row>
    <row r="170" spans="2:4" x14ac:dyDescent="0.6">
      <c r="B170" s="2"/>
      <c r="D170" s="6"/>
    </row>
    <row r="171" spans="2:4" x14ac:dyDescent="0.6">
      <c r="B171" s="2" t="s">
        <v>9</v>
      </c>
      <c r="C171" s="2">
        <v>4.7763800000000002E-2</v>
      </c>
      <c r="D171" s="2">
        <v>235848</v>
      </c>
    </row>
    <row r="172" spans="2:4" x14ac:dyDescent="0.6">
      <c r="B172" s="2"/>
      <c r="C172" s="5"/>
      <c r="D172" s="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3" sqref="B3:D11"/>
    </sheetView>
  </sheetViews>
  <sheetFormatPr defaultColWidth="11" defaultRowHeight="15.6" x14ac:dyDescent="0.6"/>
  <cols>
    <col min="2" max="2" width="8.8984375" customWidth="1"/>
    <col min="3" max="3" width="5.09765625" bestFit="1" customWidth="1"/>
    <col min="4" max="4" width="6.09765625" bestFit="1" customWidth="1"/>
  </cols>
  <sheetData>
    <row r="1" spans="1:4" x14ac:dyDescent="0.6">
      <c r="A1" t="s">
        <v>197</v>
      </c>
    </row>
    <row r="3" spans="1:4" x14ac:dyDescent="0.6">
      <c r="B3" s="34"/>
      <c r="C3" s="34" t="s">
        <v>2</v>
      </c>
      <c r="D3" s="34" t="s">
        <v>1</v>
      </c>
    </row>
    <row r="4" spans="1:4" x14ac:dyDescent="0.6">
      <c r="B4" s="34">
        <v>1</v>
      </c>
      <c r="C4" s="34">
        <v>2009</v>
      </c>
      <c r="D4" s="34">
        <v>16248</v>
      </c>
    </row>
    <row r="5" spans="1:4" x14ac:dyDescent="0.6">
      <c r="B5" s="34">
        <v>2</v>
      </c>
      <c r="C5" s="34">
        <v>2010</v>
      </c>
      <c r="D5" s="34">
        <v>21192</v>
      </c>
    </row>
    <row r="6" spans="1:4" x14ac:dyDescent="0.6">
      <c r="B6" s="34">
        <v>3</v>
      </c>
      <c r="C6" s="34">
        <v>2011</v>
      </c>
      <c r="D6" s="34">
        <v>15078</v>
      </c>
    </row>
    <row r="7" spans="1:4" x14ac:dyDescent="0.6">
      <c r="B7" s="34">
        <v>4</v>
      </c>
      <c r="C7" s="34">
        <v>2012</v>
      </c>
      <c r="D7" s="34">
        <v>15118</v>
      </c>
    </row>
    <row r="8" spans="1:4" x14ac:dyDescent="0.6">
      <c r="B8" s="34">
        <v>5</v>
      </c>
      <c r="C8" s="34">
        <v>2013</v>
      </c>
      <c r="D8" s="34">
        <v>21944</v>
      </c>
    </row>
    <row r="9" spans="1:4" x14ac:dyDescent="0.6">
      <c r="B9" s="34">
        <v>6</v>
      </c>
      <c r="C9" s="34">
        <v>2014</v>
      </c>
      <c r="D9" s="34">
        <v>23119</v>
      </c>
    </row>
    <row r="10" spans="1:4" x14ac:dyDescent="0.6">
      <c r="B10" s="34">
        <v>7</v>
      </c>
      <c r="C10" s="34">
        <v>2015</v>
      </c>
      <c r="D10" s="34">
        <v>23029</v>
      </c>
    </row>
    <row r="11" spans="1:4" x14ac:dyDescent="0.6">
      <c r="B11" s="34">
        <v>8</v>
      </c>
      <c r="C11" s="34">
        <v>2016</v>
      </c>
      <c r="D11" s="34">
        <v>15729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/>
  </sheetViews>
  <sheetFormatPr defaultRowHeight="15.6" x14ac:dyDescent="0.6"/>
  <sheetData>
    <row r="1" spans="1:4" x14ac:dyDescent="0.6">
      <c r="A1" t="s">
        <v>197</v>
      </c>
    </row>
    <row r="3" spans="1:4" x14ac:dyDescent="0.6">
      <c r="C3" t="s">
        <v>170</v>
      </c>
      <c r="D3" t="s">
        <v>171</v>
      </c>
    </row>
    <row r="4" spans="1:4" x14ac:dyDescent="0.6">
      <c r="B4" s="2" t="s">
        <v>172</v>
      </c>
      <c r="C4" s="2">
        <v>9.7710900000000003E-2</v>
      </c>
      <c r="D4" s="2">
        <v>0.64085239999999999</v>
      </c>
    </row>
    <row r="5" spans="1:4" x14ac:dyDescent="0.6">
      <c r="B5" s="2" t="s">
        <v>173</v>
      </c>
      <c r="C5" s="2">
        <v>0.1335105</v>
      </c>
      <c r="D5" s="2">
        <v>0.53486929999999999</v>
      </c>
    </row>
    <row r="6" spans="1:4" x14ac:dyDescent="0.6">
      <c r="B6" s="2" t="s">
        <v>174</v>
      </c>
      <c r="C6" s="2">
        <v>0.2234603</v>
      </c>
      <c r="D6" s="2">
        <v>0.6778689</v>
      </c>
    </row>
    <row r="7" spans="1:4" x14ac:dyDescent="0.6">
      <c r="B7" s="2" t="s">
        <v>175</v>
      </c>
      <c r="C7" s="2">
        <v>0.28777469999999999</v>
      </c>
      <c r="D7" s="2">
        <v>0.49042419999999998</v>
      </c>
    </row>
    <row r="8" spans="1:4" x14ac:dyDescent="0.6">
      <c r="B8" s="2" t="s">
        <v>176</v>
      </c>
      <c r="C8" s="2">
        <v>0.1052777</v>
      </c>
      <c r="D8" s="2">
        <v>0.67850279999999996</v>
      </c>
    </row>
    <row r="9" spans="1:4" x14ac:dyDescent="0.6">
      <c r="B9" s="2" t="s">
        <v>177</v>
      </c>
      <c r="C9" s="2">
        <v>8.0541500000000002E-2</v>
      </c>
      <c r="D9" s="2">
        <v>0.53989229999999999</v>
      </c>
    </row>
    <row r="10" spans="1:4" x14ac:dyDescent="0.6">
      <c r="B10" s="2" t="s">
        <v>178</v>
      </c>
      <c r="C10" s="2">
        <v>0.14940490000000001</v>
      </c>
      <c r="D10" s="2">
        <v>0.72015910000000005</v>
      </c>
    </row>
    <row r="11" spans="1:4" x14ac:dyDescent="0.6">
      <c r="B11" s="2" t="s">
        <v>179</v>
      </c>
      <c r="C11" s="2">
        <v>0.10312789999999999</v>
      </c>
      <c r="D11" s="2">
        <v>0.64432469999999997</v>
      </c>
    </row>
    <row r="12" spans="1:4" x14ac:dyDescent="0.6">
      <c r="B12" s="2" t="s">
        <v>180</v>
      </c>
      <c r="C12" s="2">
        <v>0.13326669999999999</v>
      </c>
      <c r="D12" s="2">
        <v>0.56438630000000001</v>
      </c>
    </row>
    <row r="13" spans="1:4" x14ac:dyDescent="0.6">
      <c r="B13" s="2" t="s">
        <v>181</v>
      </c>
      <c r="C13" s="2">
        <v>0.23712269999999999</v>
      </c>
      <c r="D13" s="2">
        <v>0.66253459999999997</v>
      </c>
    </row>
    <row r="14" spans="1:4" x14ac:dyDescent="0.6">
      <c r="B14" s="2" t="s">
        <v>182</v>
      </c>
      <c r="C14" s="2">
        <v>0.31647829999999999</v>
      </c>
      <c r="D14" s="2">
        <v>0.45964509999999997</v>
      </c>
    </row>
    <row r="15" spans="1:4" x14ac:dyDescent="0.6">
      <c r="B15" s="2" t="s">
        <v>183</v>
      </c>
      <c r="C15" s="2">
        <v>5.4279599999999997E-2</v>
      </c>
      <c r="D15" s="2">
        <v>0.73827319999999996</v>
      </c>
    </row>
    <row r="16" spans="1:4" x14ac:dyDescent="0.6">
      <c r="B16" s="2" t="s">
        <v>23</v>
      </c>
      <c r="C16" s="2">
        <v>0.24710109999999999</v>
      </c>
      <c r="D16" s="2">
        <v>0.5473711</v>
      </c>
    </row>
    <row r="17" spans="2:4" x14ac:dyDescent="0.6">
      <c r="B17" s="2" t="s">
        <v>184</v>
      </c>
      <c r="C17" s="2">
        <v>0.22003710000000001</v>
      </c>
      <c r="D17" s="2">
        <v>0.57006679999999998</v>
      </c>
    </row>
    <row r="18" spans="2:4" x14ac:dyDescent="0.6">
      <c r="B18" s="2" t="s">
        <v>185</v>
      </c>
      <c r="C18" s="2">
        <v>0.1154063</v>
      </c>
      <c r="D18" s="2">
        <v>0.54826050000000004</v>
      </c>
    </row>
    <row r="19" spans="2:4" x14ac:dyDescent="0.6">
      <c r="B19" s="2" t="s">
        <v>186</v>
      </c>
      <c r="C19" s="2">
        <v>0.28111969999999997</v>
      </c>
      <c r="D19" s="2">
        <v>0.54045799999999999</v>
      </c>
    </row>
    <row r="20" spans="2:4" x14ac:dyDescent="0.6">
      <c r="B20" s="2" t="s">
        <v>187</v>
      </c>
      <c r="C20" s="2">
        <v>9.4475500000000004E-2</v>
      </c>
      <c r="D20" s="2">
        <v>0.64572189999999996</v>
      </c>
    </row>
    <row r="21" spans="2:4" x14ac:dyDescent="0.6">
      <c r="B21" s="2" t="s">
        <v>188</v>
      </c>
      <c r="C21" s="2">
        <v>9.2615799999999998E-2</v>
      </c>
      <c r="D21" s="2">
        <v>0.56077589999999999</v>
      </c>
    </row>
    <row r="22" spans="2:4" x14ac:dyDescent="0.6">
      <c r="B22" s="2" t="s">
        <v>189</v>
      </c>
      <c r="C22" s="2">
        <v>0.44278820000000002</v>
      </c>
      <c r="D22" s="2">
        <v>0.3798241</v>
      </c>
    </row>
    <row r="23" spans="2:4" x14ac:dyDescent="0.6">
      <c r="B23" s="2" t="s">
        <v>190</v>
      </c>
      <c r="C23" s="2">
        <v>0.15597639999999999</v>
      </c>
      <c r="D23" s="2">
        <v>0.72042439999999996</v>
      </c>
    </row>
    <row r="24" spans="2:4" x14ac:dyDescent="0.6">
      <c r="B24" s="2" t="s">
        <v>191</v>
      </c>
      <c r="C24" s="2">
        <v>0.29145169999999998</v>
      </c>
      <c r="D24" s="2">
        <v>0.63761630000000002</v>
      </c>
    </row>
    <row r="25" spans="2:4" x14ac:dyDescent="0.6">
      <c r="B25" s="2" t="s">
        <v>192</v>
      </c>
      <c r="C25" s="2">
        <v>8.1217300000000006E-2</v>
      </c>
      <c r="D25" s="2">
        <v>0.66998950000000002</v>
      </c>
    </row>
    <row r="26" spans="2:4" x14ac:dyDescent="0.6">
      <c r="B26" s="2" t="s">
        <v>193</v>
      </c>
      <c r="C26" s="2">
        <v>0.2786516</v>
      </c>
      <c r="D26" s="2">
        <v>0.49065530000000002</v>
      </c>
    </row>
    <row r="27" spans="2:4" x14ac:dyDescent="0.6">
      <c r="B27" s="2" t="s">
        <v>194</v>
      </c>
      <c r="C27" s="2">
        <v>0.48095070000000001</v>
      </c>
      <c r="D27" s="2">
        <v>0.39441080000000001</v>
      </c>
    </row>
    <row r="28" spans="2:4" x14ac:dyDescent="0.6">
      <c r="B28" s="2" t="s">
        <v>195</v>
      </c>
      <c r="C28" s="2">
        <v>6.9171999999999997E-2</v>
      </c>
      <c r="D28" s="2">
        <v>0.69113570000000002</v>
      </c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workbookViewId="0"/>
  </sheetViews>
  <sheetFormatPr defaultRowHeight="15.6" x14ac:dyDescent="0.6"/>
  <sheetData>
    <row r="1" spans="1:13" x14ac:dyDescent="0.6">
      <c r="A1" t="s">
        <v>197</v>
      </c>
    </row>
    <row r="3" spans="1:13" x14ac:dyDescent="0.6">
      <c r="B3" t="s">
        <v>40</v>
      </c>
    </row>
    <row r="4" spans="1:13" x14ac:dyDescent="0.6">
      <c r="B4" s="2" t="s">
        <v>19</v>
      </c>
      <c r="C4" s="2" t="s">
        <v>17</v>
      </c>
      <c r="D4" s="2" t="s">
        <v>8</v>
      </c>
    </row>
    <row r="5" spans="1:13" x14ac:dyDescent="0.6">
      <c r="B5" s="2"/>
      <c r="D5" s="6"/>
      <c r="H5" t="s">
        <v>25</v>
      </c>
      <c r="I5" t="s">
        <v>24</v>
      </c>
      <c r="J5" t="s">
        <v>23</v>
      </c>
      <c r="K5" t="s">
        <v>22</v>
      </c>
      <c r="L5" t="s">
        <v>21</v>
      </c>
      <c r="M5" t="s">
        <v>20</v>
      </c>
    </row>
    <row r="6" spans="1:13" x14ac:dyDescent="0.6">
      <c r="B6" s="2">
        <v>2009</v>
      </c>
      <c r="C6" s="2">
        <v>0.26857710000000001</v>
      </c>
      <c r="D6" s="2">
        <v>5060</v>
      </c>
      <c r="G6" s="2">
        <v>2009</v>
      </c>
      <c r="H6" s="2">
        <v>0.26857710000000001</v>
      </c>
      <c r="I6" s="2">
        <v>0.20139799999999999</v>
      </c>
      <c r="J6" s="2">
        <v>0.59818729999999998</v>
      </c>
      <c r="K6" s="2">
        <v>0.45476480000000002</v>
      </c>
      <c r="L6" s="2">
        <v>0.37994860000000003</v>
      </c>
      <c r="M6" s="2">
        <v>0.42535889999999998</v>
      </c>
    </row>
    <row r="7" spans="1:13" x14ac:dyDescent="0.6">
      <c r="B7" s="2">
        <v>2010</v>
      </c>
      <c r="C7" s="2">
        <v>0.32538509999999998</v>
      </c>
      <c r="D7" s="2">
        <v>7465</v>
      </c>
      <c r="G7" s="2">
        <v>2010</v>
      </c>
      <c r="H7" s="2">
        <v>0.32538509999999998</v>
      </c>
      <c r="I7" s="2">
        <v>0.29383429999999999</v>
      </c>
      <c r="J7" s="2">
        <v>0.62642370000000003</v>
      </c>
      <c r="K7" s="2">
        <v>0.39815349999999999</v>
      </c>
      <c r="L7" s="2">
        <v>0.36847649999999998</v>
      </c>
      <c r="M7" s="2">
        <v>0.4482158</v>
      </c>
    </row>
    <row r="8" spans="1:13" x14ac:dyDescent="0.6">
      <c r="B8" s="2">
        <v>2011</v>
      </c>
      <c r="C8" s="2">
        <v>0.28412850000000001</v>
      </c>
      <c r="D8" s="2">
        <v>4234</v>
      </c>
      <c r="G8" s="2">
        <v>2011</v>
      </c>
      <c r="H8" s="2">
        <v>0.28412850000000001</v>
      </c>
      <c r="I8" s="2">
        <v>0.20544879999999999</v>
      </c>
      <c r="J8" s="2">
        <v>0.37747039999999998</v>
      </c>
      <c r="K8" s="2">
        <v>0.21306120000000001</v>
      </c>
      <c r="L8" s="2">
        <v>0.30048079999999999</v>
      </c>
      <c r="M8" s="2">
        <v>0.35455609999999999</v>
      </c>
    </row>
    <row r="9" spans="1:13" x14ac:dyDescent="0.6">
      <c r="B9" s="2">
        <v>2012</v>
      </c>
      <c r="C9" s="2">
        <v>0.32865169999999999</v>
      </c>
      <c r="D9" s="2">
        <v>4628</v>
      </c>
      <c r="G9" s="2">
        <v>2012</v>
      </c>
      <c r="H9" s="2">
        <v>0.32865169999999999</v>
      </c>
      <c r="I9" s="2">
        <v>0.1663077</v>
      </c>
      <c r="J9" s="2">
        <v>0.404059</v>
      </c>
      <c r="K9" s="2">
        <v>0.2060968</v>
      </c>
      <c r="L9" s="2">
        <v>0.20166990000000001</v>
      </c>
      <c r="M9" s="2">
        <v>0.33215549999999999</v>
      </c>
    </row>
    <row r="10" spans="1:13" x14ac:dyDescent="0.6">
      <c r="B10" s="2">
        <v>2013</v>
      </c>
      <c r="C10" s="2">
        <v>0.31687530000000003</v>
      </c>
      <c r="D10" s="2">
        <v>7271</v>
      </c>
      <c r="G10" s="2">
        <v>2013</v>
      </c>
      <c r="H10" s="2">
        <v>0.31687530000000003</v>
      </c>
      <c r="I10" s="2">
        <v>0.18470049999999999</v>
      </c>
      <c r="J10" s="2">
        <v>0.32990750000000002</v>
      </c>
      <c r="K10" s="2">
        <v>0.19685369999999999</v>
      </c>
      <c r="L10" s="2">
        <v>0.1846074</v>
      </c>
      <c r="M10" s="2">
        <v>0.33829100000000001</v>
      </c>
    </row>
    <row r="11" spans="1:13" x14ac:dyDescent="0.6">
      <c r="B11" s="2">
        <v>2014</v>
      </c>
      <c r="C11" s="2">
        <v>0.3510453</v>
      </c>
      <c r="D11" s="2">
        <v>8036</v>
      </c>
      <c r="G11" s="2">
        <v>2014</v>
      </c>
      <c r="H11" s="2">
        <v>0.3510453</v>
      </c>
      <c r="I11" s="2">
        <v>0.28744629999999999</v>
      </c>
      <c r="J11" s="2">
        <v>0.34482760000000001</v>
      </c>
      <c r="K11" s="2">
        <v>0.2217973</v>
      </c>
      <c r="L11" s="2">
        <v>0.21284400000000001</v>
      </c>
      <c r="M11" s="2">
        <v>0.39693970000000001</v>
      </c>
    </row>
    <row r="12" spans="1:13" x14ac:dyDescent="0.6">
      <c r="B12" s="2">
        <v>2015</v>
      </c>
      <c r="C12" s="2">
        <v>0.403086</v>
      </c>
      <c r="D12" s="2">
        <v>9462</v>
      </c>
      <c r="G12" s="2">
        <v>2015</v>
      </c>
      <c r="H12" s="2">
        <v>0.403086</v>
      </c>
      <c r="I12" s="2">
        <v>0.2474191</v>
      </c>
      <c r="J12" s="2">
        <v>0.37011719999999998</v>
      </c>
      <c r="K12" s="2">
        <v>0.21609200000000001</v>
      </c>
      <c r="L12" s="2">
        <v>0.1916313</v>
      </c>
      <c r="M12" s="2">
        <v>0.35350100000000001</v>
      </c>
    </row>
    <row r="13" spans="1:13" x14ac:dyDescent="0.6">
      <c r="B13" s="2">
        <v>2016</v>
      </c>
      <c r="C13" s="2">
        <v>0.3549715</v>
      </c>
      <c r="D13" s="2">
        <v>6316</v>
      </c>
      <c r="G13" s="2">
        <v>2016</v>
      </c>
      <c r="H13" s="2">
        <v>0.3549715</v>
      </c>
      <c r="I13" s="2">
        <v>0.11634419999999999</v>
      </c>
      <c r="J13" s="2">
        <v>0.4365559</v>
      </c>
      <c r="K13" s="2">
        <v>0.3146853</v>
      </c>
      <c r="L13" s="2">
        <v>0.14934500000000001</v>
      </c>
      <c r="M13" s="2">
        <v>0.37848779999999999</v>
      </c>
    </row>
    <row r="14" spans="1:13" x14ac:dyDescent="0.6">
      <c r="B14" s="2"/>
      <c r="D14" s="6"/>
    </row>
    <row r="15" spans="1:13" x14ac:dyDescent="0.6">
      <c r="B15" s="2" t="s">
        <v>9</v>
      </c>
      <c r="C15" s="2">
        <v>0.33718939999999997</v>
      </c>
      <c r="D15" s="2">
        <v>52472</v>
      </c>
    </row>
    <row r="16" spans="1:13" x14ac:dyDescent="0.6">
      <c r="B16" s="2"/>
      <c r="C16" s="5"/>
      <c r="D16" s="4"/>
    </row>
    <row r="18" spans="2:4" x14ac:dyDescent="0.6">
      <c r="B18" t="s">
        <v>39</v>
      </c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0.20139799999999999</v>
      </c>
      <c r="D21" s="2">
        <v>4578</v>
      </c>
    </row>
    <row r="22" spans="2:4" x14ac:dyDescent="0.6">
      <c r="B22" s="2">
        <v>2010</v>
      </c>
      <c r="C22" s="2">
        <v>0.29383429999999999</v>
      </c>
      <c r="D22" s="2">
        <v>6228</v>
      </c>
    </row>
    <row r="23" spans="2:4" x14ac:dyDescent="0.6">
      <c r="B23" s="2">
        <v>2011</v>
      </c>
      <c r="C23" s="2">
        <v>0.20544879999999999</v>
      </c>
      <c r="D23" s="2">
        <v>5359</v>
      </c>
    </row>
    <row r="24" spans="2:4" x14ac:dyDescent="0.6">
      <c r="B24" s="2">
        <v>2012</v>
      </c>
      <c r="C24" s="2">
        <v>0.1663077</v>
      </c>
      <c r="D24" s="2">
        <v>4179</v>
      </c>
    </row>
    <row r="25" spans="2:4" x14ac:dyDescent="0.6">
      <c r="B25" s="2">
        <v>2013</v>
      </c>
      <c r="C25" s="2">
        <v>0.18470049999999999</v>
      </c>
      <c r="D25" s="2">
        <v>5425</v>
      </c>
    </row>
    <row r="26" spans="2:4" x14ac:dyDescent="0.6">
      <c r="B26" s="2">
        <v>2014</v>
      </c>
      <c r="C26" s="2">
        <v>0.28744629999999999</v>
      </c>
      <c r="D26" s="2">
        <v>6516</v>
      </c>
    </row>
    <row r="27" spans="2:4" x14ac:dyDescent="0.6">
      <c r="B27" s="2">
        <v>2015</v>
      </c>
      <c r="C27" s="2">
        <v>0.2474191</v>
      </c>
      <c r="D27" s="2">
        <v>5715</v>
      </c>
    </row>
    <row r="28" spans="2:4" x14ac:dyDescent="0.6">
      <c r="B28" s="2">
        <v>2016</v>
      </c>
      <c r="C28" s="2">
        <v>0.11634419999999999</v>
      </c>
      <c r="D28" s="2">
        <v>3928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0.22166569999999999</v>
      </c>
      <c r="D30" s="2">
        <v>41928</v>
      </c>
    </row>
    <row r="31" spans="2:4" x14ac:dyDescent="0.6">
      <c r="B31" s="2"/>
      <c r="D31" s="6"/>
    </row>
    <row r="32" spans="2:4" x14ac:dyDescent="0.6">
      <c r="B32" s="2"/>
      <c r="C32" s="5"/>
      <c r="D32" s="4"/>
    </row>
    <row r="34" spans="2:4" x14ac:dyDescent="0.6">
      <c r="B34" t="s">
        <v>38</v>
      </c>
    </row>
    <row r="35" spans="2:4" x14ac:dyDescent="0.6">
      <c r="B35" s="2" t="s">
        <v>19</v>
      </c>
      <c r="C35" s="2" t="s">
        <v>17</v>
      </c>
      <c r="D35" s="2" t="s">
        <v>8</v>
      </c>
    </row>
    <row r="36" spans="2:4" x14ac:dyDescent="0.6">
      <c r="B36" s="2"/>
      <c r="D36" s="6"/>
    </row>
    <row r="37" spans="2:4" x14ac:dyDescent="0.6">
      <c r="B37" s="2">
        <v>2009</v>
      </c>
      <c r="C37" s="2">
        <v>0.59818729999999998</v>
      </c>
      <c r="D37" s="2">
        <v>331</v>
      </c>
    </row>
    <row r="38" spans="2:4" x14ac:dyDescent="0.6">
      <c r="B38" s="2">
        <v>2010</v>
      </c>
      <c r="C38" s="2">
        <v>0.62642370000000003</v>
      </c>
      <c r="D38" s="2">
        <v>439</v>
      </c>
    </row>
    <row r="39" spans="2:4" x14ac:dyDescent="0.6">
      <c r="B39" s="2">
        <v>2011</v>
      </c>
      <c r="C39" s="2">
        <v>0.37747039999999998</v>
      </c>
      <c r="D39" s="2">
        <v>506</v>
      </c>
    </row>
    <row r="40" spans="2:4" x14ac:dyDescent="0.6">
      <c r="B40" s="2">
        <v>2012</v>
      </c>
      <c r="C40" s="2">
        <v>0.404059</v>
      </c>
      <c r="D40" s="2">
        <v>542</v>
      </c>
    </row>
    <row r="41" spans="2:4" x14ac:dyDescent="0.6">
      <c r="B41" s="2">
        <v>2013</v>
      </c>
      <c r="C41" s="2">
        <v>0.32990750000000002</v>
      </c>
      <c r="D41" s="2">
        <v>973</v>
      </c>
    </row>
    <row r="42" spans="2:4" x14ac:dyDescent="0.6">
      <c r="B42" s="2">
        <v>2014</v>
      </c>
      <c r="C42" s="2">
        <v>0.34482760000000001</v>
      </c>
      <c r="D42" s="2">
        <v>957</v>
      </c>
    </row>
    <row r="43" spans="2:4" x14ac:dyDescent="0.6">
      <c r="B43" s="2">
        <v>2015</v>
      </c>
      <c r="C43" s="2">
        <v>0.37011719999999998</v>
      </c>
      <c r="D43" s="2">
        <v>1024</v>
      </c>
    </row>
    <row r="44" spans="2:4" x14ac:dyDescent="0.6">
      <c r="B44" s="2">
        <v>2016</v>
      </c>
      <c r="C44" s="2">
        <v>0.4365559</v>
      </c>
      <c r="D44" s="2">
        <v>662</v>
      </c>
    </row>
    <row r="45" spans="2:4" x14ac:dyDescent="0.6">
      <c r="B45" s="2"/>
      <c r="D45" s="6"/>
    </row>
    <row r="46" spans="2:4" x14ac:dyDescent="0.6">
      <c r="B46" s="2" t="s">
        <v>9</v>
      </c>
      <c r="C46" s="2">
        <v>0.40522639999999999</v>
      </c>
      <c r="D46" s="2">
        <v>5434</v>
      </c>
    </row>
    <row r="47" spans="2:4" x14ac:dyDescent="0.6">
      <c r="B47" s="2"/>
      <c r="C47" s="5"/>
      <c r="D47" s="4"/>
    </row>
    <row r="49" spans="2:4" x14ac:dyDescent="0.6">
      <c r="B49" t="s">
        <v>37</v>
      </c>
    </row>
    <row r="50" spans="2:4" x14ac:dyDescent="0.6">
      <c r="B50" s="2" t="s">
        <v>19</v>
      </c>
      <c r="C50" s="2" t="s">
        <v>17</v>
      </c>
      <c r="D50" s="2" t="s">
        <v>8</v>
      </c>
    </row>
    <row r="51" spans="2:4" x14ac:dyDescent="0.6">
      <c r="B51" s="2"/>
      <c r="D51" s="6"/>
    </row>
    <row r="52" spans="2:4" x14ac:dyDescent="0.6">
      <c r="B52" s="2">
        <v>2009</v>
      </c>
      <c r="C52" s="2">
        <v>0.45476480000000002</v>
      </c>
      <c r="D52" s="2">
        <v>1658</v>
      </c>
    </row>
    <row r="53" spans="2:4" x14ac:dyDescent="0.6">
      <c r="B53" s="2">
        <v>2010</v>
      </c>
      <c r="C53" s="2">
        <v>0.39815349999999999</v>
      </c>
      <c r="D53" s="2">
        <v>1733</v>
      </c>
    </row>
    <row r="54" spans="2:4" x14ac:dyDescent="0.6">
      <c r="B54" s="2">
        <v>2011</v>
      </c>
      <c r="C54" s="2">
        <v>0.21306120000000001</v>
      </c>
      <c r="D54" s="2">
        <v>1225</v>
      </c>
    </row>
    <row r="55" spans="2:4" x14ac:dyDescent="0.6">
      <c r="B55" s="2">
        <v>2012</v>
      </c>
      <c r="C55" s="2">
        <v>0.2060968</v>
      </c>
      <c r="D55" s="2">
        <v>1509</v>
      </c>
    </row>
    <row r="56" spans="2:4" x14ac:dyDescent="0.6">
      <c r="B56" s="2">
        <v>2013</v>
      </c>
      <c r="C56" s="2">
        <v>0.19685369999999999</v>
      </c>
      <c r="D56" s="2">
        <v>2352</v>
      </c>
    </row>
    <row r="57" spans="2:4" x14ac:dyDescent="0.6">
      <c r="B57" s="2">
        <v>2014</v>
      </c>
      <c r="C57" s="2">
        <v>0.2217973</v>
      </c>
      <c r="D57" s="2">
        <v>2092</v>
      </c>
    </row>
    <row r="58" spans="2:4" x14ac:dyDescent="0.6">
      <c r="B58" s="2">
        <v>2015</v>
      </c>
      <c r="C58" s="2">
        <v>0.21609200000000001</v>
      </c>
      <c r="D58" s="2">
        <v>1740</v>
      </c>
    </row>
    <row r="59" spans="2:4" x14ac:dyDescent="0.6">
      <c r="B59" s="2">
        <v>2016</v>
      </c>
      <c r="C59" s="2">
        <v>0.3146853</v>
      </c>
      <c r="D59" s="2">
        <v>1001</v>
      </c>
    </row>
    <row r="60" spans="2:4" x14ac:dyDescent="0.6">
      <c r="B60" s="2"/>
      <c r="D60" s="6"/>
    </row>
    <row r="61" spans="2:4" x14ac:dyDescent="0.6">
      <c r="B61" s="2" t="s">
        <v>9</v>
      </c>
      <c r="C61" s="2">
        <v>0.27302779999999999</v>
      </c>
      <c r="D61" s="2">
        <v>13310</v>
      </c>
    </row>
    <row r="62" spans="2:4" x14ac:dyDescent="0.6">
      <c r="B62" s="2"/>
      <c r="C62" s="5"/>
      <c r="D62" s="4"/>
    </row>
    <row r="64" spans="2:4" x14ac:dyDescent="0.6">
      <c r="B64" t="s">
        <v>36</v>
      </c>
    </row>
    <row r="65" spans="2:4" x14ac:dyDescent="0.6">
      <c r="B65" s="2" t="s">
        <v>19</v>
      </c>
      <c r="C65" s="2" t="s">
        <v>17</v>
      </c>
      <c r="D65" s="2" t="s">
        <v>8</v>
      </c>
    </row>
    <row r="66" spans="2:4" x14ac:dyDescent="0.6">
      <c r="B66" s="2"/>
      <c r="D66" s="6"/>
    </row>
    <row r="67" spans="2:4" x14ac:dyDescent="0.6">
      <c r="B67" s="2">
        <v>2009</v>
      </c>
      <c r="C67" s="2">
        <v>0.37994860000000003</v>
      </c>
      <c r="D67" s="2">
        <v>1945</v>
      </c>
    </row>
    <row r="68" spans="2:4" x14ac:dyDescent="0.6">
      <c r="B68" s="2">
        <v>2010</v>
      </c>
      <c r="C68" s="2">
        <v>0.36847649999999998</v>
      </c>
      <c r="D68" s="2">
        <v>1897</v>
      </c>
    </row>
    <row r="69" spans="2:4" x14ac:dyDescent="0.6">
      <c r="B69" s="2">
        <v>2011</v>
      </c>
      <c r="C69" s="2">
        <v>0.30048079999999999</v>
      </c>
      <c r="D69" s="2">
        <v>1248</v>
      </c>
    </row>
    <row r="70" spans="2:4" x14ac:dyDescent="0.6">
      <c r="B70" s="2">
        <v>2012</v>
      </c>
      <c r="C70" s="2">
        <v>0.20166990000000001</v>
      </c>
      <c r="D70" s="2">
        <v>1557</v>
      </c>
    </row>
    <row r="71" spans="2:4" x14ac:dyDescent="0.6">
      <c r="B71" s="2">
        <v>2013</v>
      </c>
      <c r="C71" s="2">
        <v>0.1846074</v>
      </c>
      <c r="D71" s="2">
        <v>1923</v>
      </c>
    </row>
    <row r="72" spans="2:4" x14ac:dyDescent="0.6">
      <c r="B72" s="2">
        <v>2014</v>
      </c>
      <c r="C72" s="2">
        <v>0.21284400000000001</v>
      </c>
      <c r="D72" s="2">
        <v>1635</v>
      </c>
    </row>
    <row r="73" spans="2:4" x14ac:dyDescent="0.6">
      <c r="B73" s="2">
        <v>2015</v>
      </c>
      <c r="C73" s="2">
        <v>0.1916313</v>
      </c>
      <c r="D73" s="2">
        <v>1649</v>
      </c>
    </row>
    <row r="74" spans="2:4" x14ac:dyDescent="0.6">
      <c r="B74" s="2">
        <v>2016</v>
      </c>
      <c r="C74" s="2">
        <v>0.14934500000000001</v>
      </c>
      <c r="D74" s="2">
        <v>1145</v>
      </c>
    </row>
    <row r="75" spans="2:4" x14ac:dyDescent="0.6">
      <c r="B75" s="2"/>
      <c r="D75" s="6"/>
    </row>
    <row r="76" spans="2:4" x14ac:dyDescent="0.6">
      <c r="B76" s="2" t="s">
        <v>9</v>
      </c>
      <c r="C76" s="2">
        <v>0.2551735</v>
      </c>
      <c r="D76" s="2">
        <v>12999</v>
      </c>
    </row>
    <row r="77" spans="2:4" x14ac:dyDescent="0.6">
      <c r="B77" s="2"/>
      <c r="C77" s="5"/>
      <c r="D77" s="4"/>
    </row>
    <row r="79" spans="2:4" x14ac:dyDescent="0.6">
      <c r="B79" t="s">
        <v>35</v>
      </c>
    </row>
    <row r="80" spans="2:4" x14ac:dyDescent="0.6">
      <c r="B80" s="2" t="s">
        <v>19</v>
      </c>
      <c r="C80" s="2" t="s">
        <v>17</v>
      </c>
      <c r="D80" s="2" t="s">
        <v>8</v>
      </c>
    </row>
    <row r="81" spans="2:4" x14ac:dyDescent="0.6">
      <c r="B81" s="2"/>
      <c r="D81" s="6"/>
    </row>
    <row r="82" spans="2:4" x14ac:dyDescent="0.6">
      <c r="B82" s="2">
        <v>2009</v>
      </c>
      <c r="C82" s="2">
        <v>0.42535889999999998</v>
      </c>
      <c r="D82" s="2">
        <v>2090</v>
      </c>
    </row>
    <row r="83" spans="2:4" x14ac:dyDescent="0.6">
      <c r="B83" s="2">
        <v>2010</v>
      </c>
      <c r="C83" s="2">
        <v>0.4482158</v>
      </c>
      <c r="D83" s="2">
        <v>2298</v>
      </c>
    </row>
    <row r="84" spans="2:4" x14ac:dyDescent="0.6">
      <c r="B84" s="2">
        <v>2011</v>
      </c>
      <c r="C84" s="2">
        <v>0.35455609999999999</v>
      </c>
      <c r="D84" s="2">
        <v>1712</v>
      </c>
    </row>
    <row r="85" spans="2:4" x14ac:dyDescent="0.6">
      <c r="B85" s="2">
        <v>2012</v>
      </c>
      <c r="C85" s="2">
        <v>0.33215549999999999</v>
      </c>
      <c r="D85" s="2">
        <v>1981</v>
      </c>
    </row>
    <row r="86" spans="2:4" x14ac:dyDescent="0.6">
      <c r="B86" s="2">
        <v>2013</v>
      </c>
      <c r="C86" s="2">
        <v>0.33829100000000001</v>
      </c>
      <c r="D86" s="2">
        <v>3429</v>
      </c>
    </row>
    <row r="87" spans="2:4" x14ac:dyDescent="0.6">
      <c r="B87" s="2">
        <v>2014</v>
      </c>
      <c r="C87" s="2">
        <v>0.39693970000000001</v>
      </c>
      <c r="D87" s="2">
        <v>3333</v>
      </c>
    </row>
    <row r="88" spans="2:4" x14ac:dyDescent="0.6">
      <c r="B88" s="2">
        <v>2015</v>
      </c>
      <c r="C88" s="2">
        <v>0.35350100000000001</v>
      </c>
      <c r="D88" s="2">
        <v>2942</v>
      </c>
    </row>
    <row r="89" spans="2:4" x14ac:dyDescent="0.6">
      <c r="B89" s="2">
        <v>2016</v>
      </c>
      <c r="C89" s="2">
        <v>0.37848779999999999</v>
      </c>
      <c r="D89" s="2">
        <v>2222</v>
      </c>
    </row>
    <row r="90" spans="2:4" x14ac:dyDescent="0.6">
      <c r="B90" s="2"/>
      <c r="D90" s="6"/>
    </row>
    <row r="91" spans="2:4" x14ac:dyDescent="0.6">
      <c r="B91" s="2" t="s">
        <v>9</v>
      </c>
      <c r="C91" s="2">
        <v>0.37726799999999999</v>
      </c>
      <c r="D91" s="2">
        <v>20007</v>
      </c>
    </row>
    <row r="92" spans="2:4" x14ac:dyDescent="0.6">
      <c r="B92" s="2"/>
      <c r="C92" s="5"/>
      <c r="D92" s="4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t="s">
        <v>27</v>
      </c>
    </row>
    <row r="4" spans="1:8" x14ac:dyDescent="0.6">
      <c r="B4" s="2" t="s">
        <v>19</v>
      </c>
      <c r="C4" s="2" t="s">
        <v>17</v>
      </c>
      <c r="D4" s="2" t="s">
        <v>8</v>
      </c>
    </row>
    <row r="5" spans="1:8" x14ac:dyDescent="0.6">
      <c r="B5" s="2"/>
      <c r="D5" s="6"/>
      <c r="G5" t="s">
        <v>58</v>
      </c>
      <c r="H5" t="s">
        <v>57</v>
      </c>
    </row>
    <row r="6" spans="1:8" x14ac:dyDescent="0.6">
      <c r="B6" s="2">
        <v>2009</v>
      </c>
      <c r="C6" s="2">
        <v>0.28229880000000002</v>
      </c>
      <c r="D6" s="2">
        <v>11084</v>
      </c>
      <c r="F6" s="2">
        <v>2009</v>
      </c>
      <c r="G6" s="2">
        <v>0.28229880000000002</v>
      </c>
      <c r="H6" s="2">
        <v>0.37918610000000003</v>
      </c>
    </row>
    <row r="7" spans="1:8" x14ac:dyDescent="0.6">
      <c r="B7" s="2">
        <v>2010</v>
      </c>
      <c r="C7" s="2">
        <v>0.30342249999999998</v>
      </c>
      <c r="D7" s="2">
        <v>12827</v>
      </c>
      <c r="F7" s="2">
        <v>2010</v>
      </c>
      <c r="G7" s="2">
        <v>0.30342249999999998</v>
      </c>
      <c r="H7" s="2">
        <v>0.41462130000000003</v>
      </c>
    </row>
    <row r="8" spans="1:8" x14ac:dyDescent="0.6">
      <c r="B8" s="2">
        <v>2011</v>
      </c>
      <c r="C8" s="2">
        <v>0.25697540000000002</v>
      </c>
      <c r="D8" s="2">
        <v>8530</v>
      </c>
      <c r="F8" s="2">
        <v>2011</v>
      </c>
      <c r="G8" s="2">
        <v>0.25697540000000002</v>
      </c>
      <c r="H8" s="2">
        <v>0.27392309999999997</v>
      </c>
    </row>
    <row r="9" spans="1:8" x14ac:dyDescent="0.6">
      <c r="B9" s="2">
        <v>2012</v>
      </c>
      <c r="C9" s="2">
        <v>0.26401469999999999</v>
      </c>
      <c r="D9" s="2">
        <v>9276</v>
      </c>
      <c r="F9" s="2">
        <v>2012</v>
      </c>
      <c r="G9" s="2">
        <v>0.26401469999999999</v>
      </c>
      <c r="H9" s="2">
        <v>0.2483485</v>
      </c>
    </row>
    <row r="10" spans="1:8" x14ac:dyDescent="0.6">
      <c r="B10" s="2">
        <v>2013</v>
      </c>
      <c r="C10" s="2">
        <v>0.27690219999999999</v>
      </c>
      <c r="D10" s="2">
        <v>12499</v>
      </c>
      <c r="F10" s="2">
        <v>2013</v>
      </c>
      <c r="G10" s="2">
        <v>0.27690219999999999</v>
      </c>
      <c r="H10" s="2">
        <v>0.2356328</v>
      </c>
    </row>
    <row r="11" spans="1:8" x14ac:dyDescent="0.6">
      <c r="B11" s="2">
        <v>2014</v>
      </c>
      <c r="C11" s="2">
        <v>0.30519099999999999</v>
      </c>
      <c r="D11" s="2">
        <v>13562</v>
      </c>
      <c r="F11" s="2">
        <v>2014</v>
      </c>
      <c r="G11" s="2">
        <v>0.30519099999999999</v>
      </c>
      <c r="H11" s="2">
        <v>0.32673160000000001</v>
      </c>
    </row>
    <row r="12" spans="1:8" x14ac:dyDescent="0.6">
      <c r="B12" s="2">
        <v>2015</v>
      </c>
      <c r="C12" s="2">
        <v>0.32635579999999997</v>
      </c>
      <c r="D12" s="2">
        <v>14475</v>
      </c>
      <c r="F12" s="2">
        <v>2015</v>
      </c>
      <c r="G12" s="2">
        <v>0.32635579999999997</v>
      </c>
      <c r="H12" s="2">
        <v>0.31397799999999998</v>
      </c>
    </row>
    <row r="13" spans="1:8" x14ac:dyDescent="0.6">
      <c r="B13" s="2">
        <v>2016</v>
      </c>
      <c r="C13" s="2">
        <v>0.29147820000000002</v>
      </c>
      <c r="D13" s="2">
        <v>13706</v>
      </c>
      <c r="F13" s="2">
        <v>2016</v>
      </c>
      <c r="G13" s="2">
        <v>0.29147820000000002</v>
      </c>
      <c r="H13" s="2">
        <v>0.17921529999999999</v>
      </c>
    </row>
    <row r="14" spans="1:8" x14ac:dyDescent="0.6">
      <c r="B14" s="2"/>
      <c r="D14" s="6"/>
    </row>
    <row r="15" spans="1:8" x14ac:dyDescent="0.6">
      <c r="B15" s="2" t="s">
        <v>9</v>
      </c>
      <c r="C15" s="2">
        <v>0.2915933</v>
      </c>
      <c r="D15" s="2">
        <v>95959</v>
      </c>
    </row>
    <row r="16" spans="1:8" x14ac:dyDescent="0.6">
      <c r="B16" s="2"/>
      <c r="C16" s="5"/>
      <c r="D16" s="4"/>
    </row>
    <row r="18" spans="2:4" x14ac:dyDescent="0.6">
      <c r="B18" t="s">
        <v>26</v>
      </c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0.37918610000000003</v>
      </c>
      <c r="D21" s="2">
        <v>4718</v>
      </c>
    </row>
    <row r="22" spans="2:4" x14ac:dyDescent="0.6">
      <c r="B22" s="2">
        <v>2010</v>
      </c>
      <c r="C22" s="2">
        <v>0.41462130000000003</v>
      </c>
      <c r="D22" s="2">
        <v>7578</v>
      </c>
    </row>
    <row r="23" spans="2:4" x14ac:dyDescent="0.6">
      <c r="B23" s="2">
        <v>2011</v>
      </c>
      <c r="C23" s="2">
        <v>0.27392309999999997</v>
      </c>
      <c r="D23" s="2">
        <v>6082</v>
      </c>
    </row>
    <row r="24" spans="2:4" x14ac:dyDescent="0.6">
      <c r="B24" s="2">
        <v>2012</v>
      </c>
      <c r="C24" s="2">
        <v>0.2483485</v>
      </c>
      <c r="D24" s="2">
        <v>5601</v>
      </c>
    </row>
    <row r="25" spans="2:4" x14ac:dyDescent="0.6">
      <c r="B25" s="2">
        <v>2013</v>
      </c>
      <c r="C25" s="2">
        <v>0.2356328</v>
      </c>
      <c r="D25" s="2">
        <v>9379</v>
      </c>
    </row>
    <row r="26" spans="2:4" x14ac:dyDescent="0.6">
      <c r="B26" s="2">
        <v>2014</v>
      </c>
      <c r="C26" s="2">
        <v>0.32673160000000001</v>
      </c>
      <c r="D26" s="2">
        <v>9543</v>
      </c>
    </row>
    <row r="27" spans="2:4" x14ac:dyDescent="0.6">
      <c r="B27" s="2">
        <v>2015</v>
      </c>
      <c r="C27" s="2">
        <v>0.31397799999999998</v>
      </c>
      <c r="D27" s="2">
        <v>8542</v>
      </c>
    </row>
    <row r="28" spans="2:4" x14ac:dyDescent="0.6">
      <c r="B28" s="2">
        <v>2016</v>
      </c>
      <c r="C28" s="2">
        <v>0.17921529999999999</v>
      </c>
      <c r="D28" s="2">
        <v>1886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0.30632490000000001</v>
      </c>
      <c r="D30" s="2">
        <v>53329</v>
      </c>
    </row>
    <row r="31" spans="2:4" x14ac:dyDescent="0.6">
      <c r="B31" s="2"/>
      <c r="C31" s="5"/>
      <c r="D31" s="4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.6" x14ac:dyDescent="0.6"/>
  <sheetData>
    <row r="1" spans="1:3" x14ac:dyDescent="0.6">
      <c r="A1" t="s">
        <v>197</v>
      </c>
    </row>
    <row r="4" spans="1:3" x14ac:dyDescent="0.6">
      <c r="B4" t="s">
        <v>48</v>
      </c>
    </row>
    <row r="5" spans="1:3" x14ac:dyDescent="0.6">
      <c r="B5" s="2" t="s">
        <v>19</v>
      </c>
      <c r="C5" s="2" t="s">
        <v>17</v>
      </c>
    </row>
    <row r="6" spans="1:3" x14ac:dyDescent="0.6">
      <c r="B6" s="2"/>
    </row>
    <row r="7" spans="1:3" x14ac:dyDescent="0.6">
      <c r="B7" s="2">
        <v>2006</v>
      </c>
      <c r="C7" s="3">
        <v>0.25</v>
      </c>
    </row>
    <row r="8" spans="1:3" x14ac:dyDescent="0.6">
      <c r="B8" s="2">
        <v>2007</v>
      </c>
      <c r="C8" s="3">
        <v>0.25</v>
      </c>
    </row>
    <row r="9" spans="1:3" x14ac:dyDescent="0.6">
      <c r="B9" s="2">
        <v>2008</v>
      </c>
      <c r="C9" s="3">
        <v>0.25</v>
      </c>
    </row>
    <row r="10" spans="1:3" x14ac:dyDescent="0.6">
      <c r="B10" s="2">
        <v>2009</v>
      </c>
      <c r="C10" s="3">
        <v>0.26</v>
      </c>
    </row>
    <row r="11" spans="1:3" x14ac:dyDescent="0.6">
      <c r="B11" s="2">
        <v>2010</v>
      </c>
      <c r="C11" s="3">
        <v>0.3</v>
      </c>
    </row>
    <row r="12" spans="1:3" x14ac:dyDescent="0.6">
      <c r="B12" s="2">
        <v>2011</v>
      </c>
      <c r="C12" s="3">
        <v>0.27</v>
      </c>
    </row>
    <row r="13" spans="1:3" x14ac:dyDescent="0.6">
      <c r="B13" s="2">
        <v>2012</v>
      </c>
      <c r="C13" s="3">
        <v>0.28000000000000003</v>
      </c>
    </row>
    <row r="14" spans="1:3" x14ac:dyDescent="0.6">
      <c r="B14" s="2">
        <v>2013</v>
      </c>
      <c r="C14" s="3">
        <v>0.31</v>
      </c>
    </row>
    <row r="15" spans="1:3" x14ac:dyDescent="0.6">
      <c r="B15" s="2">
        <v>2014</v>
      </c>
      <c r="C15" s="3">
        <v>0.32</v>
      </c>
    </row>
    <row r="16" spans="1:3" x14ac:dyDescent="0.6">
      <c r="B16" s="2">
        <v>2015</v>
      </c>
      <c r="C16" s="3">
        <v>0.33</v>
      </c>
    </row>
    <row r="17" spans="2:3" x14ac:dyDescent="0.6">
      <c r="B17" s="2">
        <v>2016</v>
      </c>
      <c r="C17" s="8">
        <v>0.31</v>
      </c>
    </row>
    <row r="18" spans="2:3" x14ac:dyDescent="0.6">
      <c r="B18" s="2"/>
      <c r="C18" s="2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/>
  </sheetViews>
  <sheetFormatPr defaultRowHeight="15.6" x14ac:dyDescent="0.6"/>
  <sheetData>
    <row r="1" spans="1:11" x14ac:dyDescent="0.6">
      <c r="A1" t="s">
        <v>197</v>
      </c>
    </row>
    <row r="3" spans="1:11" x14ac:dyDescent="0.6">
      <c r="B3" t="s">
        <v>60</v>
      </c>
      <c r="E3" t="s">
        <v>59</v>
      </c>
    </row>
    <row r="4" spans="1:11" x14ac:dyDescent="0.6">
      <c r="B4" s="2" t="s">
        <v>18</v>
      </c>
      <c r="C4" s="2" t="s">
        <v>17</v>
      </c>
      <c r="D4" s="2" t="s">
        <v>8</v>
      </c>
      <c r="E4" s="2" t="s">
        <v>18</v>
      </c>
      <c r="F4" s="2" t="s">
        <v>17</v>
      </c>
      <c r="G4" s="2" t="s">
        <v>8</v>
      </c>
    </row>
    <row r="5" spans="1:11" x14ac:dyDescent="0.6">
      <c r="B5" s="2"/>
      <c r="D5" s="6"/>
      <c r="E5" s="2"/>
      <c r="G5" s="6"/>
      <c r="J5" t="s">
        <v>60</v>
      </c>
      <c r="K5" t="s">
        <v>59</v>
      </c>
    </row>
    <row r="6" spans="1:11" x14ac:dyDescent="0.6">
      <c r="B6" s="2">
        <v>200901</v>
      </c>
      <c r="C6" s="2">
        <v>0.33571430000000002</v>
      </c>
      <c r="D6" s="2">
        <v>420</v>
      </c>
      <c r="E6" s="2">
        <v>200901</v>
      </c>
      <c r="F6" s="2">
        <v>0.3151582</v>
      </c>
      <c r="G6" s="2">
        <v>411</v>
      </c>
      <c r="I6" s="2">
        <v>200901</v>
      </c>
      <c r="J6" s="2">
        <v>0.33571430000000002</v>
      </c>
      <c r="K6" s="2">
        <v>0.3151582</v>
      </c>
    </row>
    <row r="7" spans="1:11" x14ac:dyDescent="0.6">
      <c r="B7" s="2">
        <v>200902</v>
      </c>
      <c r="C7" s="2">
        <v>0.29298249999999998</v>
      </c>
      <c r="D7" s="2">
        <v>570</v>
      </c>
      <c r="E7" s="2">
        <v>200902</v>
      </c>
      <c r="F7" s="2">
        <v>0.33639429999999998</v>
      </c>
      <c r="G7" s="2">
        <v>563</v>
      </c>
      <c r="I7" s="2">
        <v>200902</v>
      </c>
      <c r="J7" s="2">
        <v>0.29298249999999998</v>
      </c>
      <c r="K7" s="2">
        <v>0.33639429999999998</v>
      </c>
    </row>
    <row r="8" spans="1:11" x14ac:dyDescent="0.6">
      <c r="B8" s="2">
        <v>200903</v>
      </c>
      <c r="C8" s="2">
        <v>0.22212229999999999</v>
      </c>
      <c r="D8" s="2">
        <v>556</v>
      </c>
      <c r="E8" s="2">
        <v>200903</v>
      </c>
      <c r="F8" s="2">
        <v>0.27810059999999998</v>
      </c>
      <c r="G8" s="2">
        <v>537</v>
      </c>
      <c r="I8" s="2">
        <v>200903</v>
      </c>
      <c r="J8" s="2">
        <v>0.22212229999999999</v>
      </c>
      <c r="K8" s="2">
        <v>0.27810059999999998</v>
      </c>
    </row>
    <row r="9" spans="1:11" x14ac:dyDescent="0.6">
      <c r="B9" s="2">
        <v>200904</v>
      </c>
      <c r="C9" s="2">
        <v>0.27439019999999997</v>
      </c>
      <c r="D9" s="2">
        <v>246</v>
      </c>
      <c r="E9" s="2">
        <v>200904</v>
      </c>
      <c r="F9" s="2">
        <v>0.36078510000000003</v>
      </c>
      <c r="G9" s="2">
        <v>242</v>
      </c>
      <c r="I9" s="2">
        <v>200904</v>
      </c>
      <c r="J9" s="2">
        <v>0.27439019999999997</v>
      </c>
      <c r="K9" s="2">
        <v>0.36078510000000003</v>
      </c>
    </row>
    <row r="10" spans="1:11" x14ac:dyDescent="0.6">
      <c r="B10" s="2">
        <v>200905</v>
      </c>
      <c r="C10" s="2">
        <v>0.32628869999999999</v>
      </c>
      <c r="D10" s="2">
        <v>970</v>
      </c>
      <c r="E10" s="2">
        <v>200905</v>
      </c>
      <c r="F10" s="2">
        <v>0.38780150000000002</v>
      </c>
      <c r="G10" s="2">
        <v>937</v>
      </c>
      <c r="I10" s="2">
        <v>200905</v>
      </c>
      <c r="J10" s="2">
        <v>0.32628869999999999</v>
      </c>
      <c r="K10" s="2">
        <v>0.38780150000000002</v>
      </c>
    </row>
    <row r="11" spans="1:11" x14ac:dyDescent="0.6">
      <c r="B11" s="2">
        <v>200906</v>
      </c>
      <c r="C11" s="2">
        <v>0.27459280000000003</v>
      </c>
      <c r="D11" s="2">
        <v>1535</v>
      </c>
      <c r="E11" s="2">
        <v>200906</v>
      </c>
      <c r="F11" s="2">
        <v>0.29500340000000003</v>
      </c>
      <c r="G11" s="2">
        <v>1469</v>
      </c>
      <c r="I11" s="2">
        <v>200906</v>
      </c>
      <c r="J11" s="2">
        <v>0.27459280000000003</v>
      </c>
      <c r="K11" s="2">
        <v>0.29500340000000003</v>
      </c>
    </row>
    <row r="12" spans="1:11" x14ac:dyDescent="0.6">
      <c r="B12" s="2">
        <v>200907</v>
      </c>
      <c r="C12" s="2">
        <v>0.2162261</v>
      </c>
      <c r="D12" s="2">
        <v>1362</v>
      </c>
      <c r="E12" s="2">
        <v>200907</v>
      </c>
      <c r="F12" s="2">
        <v>0.25547710000000001</v>
      </c>
      <c r="G12" s="2">
        <v>1331</v>
      </c>
      <c r="I12" s="2">
        <v>200907</v>
      </c>
      <c r="J12" s="2">
        <v>0.2162261</v>
      </c>
      <c r="K12" s="2">
        <v>0.25547710000000001</v>
      </c>
    </row>
    <row r="13" spans="1:11" x14ac:dyDescent="0.6">
      <c r="B13" s="2">
        <v>200908</v>
      </c>
      <c r="C13" s="2">
        <v>0.2102502</v>
      </c>
      <c r="D13" s="2">
        <v>1239</v>
      </c>
      <c r="E13" s="2">
        <v>200908</v>
      </c>
      <c r="F13" s="2">
        <v>0.27853600000000001</v>
      </c>
      <c r="G13" s="2">
        <v>1209</v>
      </c>
      <c r="I13" s="2">
        <v>200908</v>
      </c>
      <c r="J13" s="2">
        <v>0.2102502</v>
      </c>
      <c r="K13" s="2">
        <v>0.27853600000000001</v>
      </c>
    </row>
    <row r="14" spans="1:11" x14ac:dyDescent="0.6">
      <c r="B14" s="2">
        <v>200909</v>
      </c>
      <c r="C14" s="2">
        <v>0.24180499999999999</v>
      </c>
      <c r="D14" s="2">
        <v>2349</v>
      </c>
      <c r="E14" s="2">
        <v>200909</v>
      </c>
      <c r="F14" s="2">
        <v>0.2704474</v>
      </c>
      <c r="G14" s="2">
        <v>2302</v>
      </c>
      <c r="I14" s="2">
        <v>200909</v>
      </c>
      <c r="J14" s="2">
        <v>0.24180499999999999</v>
      </c>
      <c r="K14" s="2">
        <v>0.2704474</v>
      </c>
    </row>
    <row r="15" spans="1:11" x14ac:dyDescent="0.6">
      <c r="B15" s="2">
        <v>200910</v>
      </c>
      <c r="C15" s="2">
        <v>0.26536120000000002</v>
      </c>
      <c r="D15" s="2">
        <v>1481</v>
      </c>
      <c r="E15" s="2">
        <v>200910</v>
      </c>
      <c r="F15" s="2">
        <v>0.27952929999999998</v>
      </c>
      <c r="G15" s="2">
        <v>1466</v>
      </c>
      <c r="I15" s="2">
        <v>200910</v>
      </c>
      <c r="J15" s="2">
        <v>0.26536120000000002</v>
      </c>
      <c r="K15" s="2">
        <v>0.27952929999999998</v>
      </c>
    </row>
    <row r="16" spans="1:11" x14ac:dyDescent="0.6">
      <c r="B16" s="2">
        <v>200911</v>
      </c>
      <c r="C16" s="2">
        <v>0.24957260000000001</v>
      </c>
      <c r="D16" s="2">
        <v>1755</v>
      </c>
      <c r="E16" s="2">
        <v>200911</v>
      </c>
      <c r="F16" s="2">
        <v>0.29314689999999999</v>
      </c>
      <c r="G16" s="2">
        <v>1716</v>
      </c>
      <c r="I16" s="2">
        <v>200911</v>
      </c>
      <c r="J16" s="2">
        <v>0.24957260000000001</v>
      </c>
      <c r="K16" s="2">
        <v>0.29314689999999999</v>
      </c>
    </row>
    <row r="17" spans="2:11" x14ac:dyDescent="0.6">
      <c r="B17" s="2">
        <v>200912</v>
      </c>
      <c r="C17" s="2">
        <v>0.228687</v>
      </c>
      <c r="D17" s="2">
        <v>1607</v>
      </c>
      <c r="E17" s="2">
        <v>200912</v>
      </c>
      <c r="F17" s="2">
        <v>0.26746039999999999</v>
      </c>
      <c r="G17" s="2">
        <v>1579</v>
      </c>
      <c r="I17" s="2">
        <v>200912</v>
      </c>
      <c r="J17" s="2">
        <v>0.228687</v>
      </c>
      <c r="K17" s="2">
        <v>0.26746039999999999</v>
      </c>
    </row>
    <row r="18" spans="2:11" x14ac:dyDescent="0.6">
      <c r="B18" s="2">
        <v>201001</v>
      </c>
      <c r="C18" s="2">
        <v>0.24420629999999999</v>
      </c>
      <c r="D18" s="2">
        <v>1726</v>
      </c>
      <c r="E18" s="2">
        <v>201001</v>
      </c>
      <c r="F18" s="2">
        <v>0.26638810000000002</v>
      </c>
      <c r="G18" s="2">
        <v>1675</v>
      </c>
      <c r="I18" s="2">
        <v>201001</v>
      </c>
      <c r="J18" s="2">
        <v>0.24420629999999999</v>
      </c>
      <c r="K18" s="2">
        <v>0.26638810000000002</v>
      </c>
    </row>
    <row r="19" spans="2:11" x14ac:dyDescent="0.6">
      <c r="B19" s="2">
        <v>201002</v>
      </c>
      <c r="C19" s="2">
        <v>0.2395361</v>
      </c>
      <c r="D19" s="2">
        <v>1983</v>
      </c>
      <c r="E19" s="2">
        <v>201002</v>
      </c>
      <c r="F19" s="2">
        <v>0.26110139999999998</v>
      </c>
      <c r="G19" s="2">
        <v>1952</v>
      </c>
      <c r="I19" s="2">
        <v>201002</v>
      </c>
      <c r="J19" s="2">
        <v>0.2395361</v>
      </c>
      <c r="K19" s="2">
        <v>0.26110139999999998</v>
      </c>
    </row>
    <row r="20" spans="2:11" x14ac:dyDescent="0.6">
      <c r="B20" s="2">
        <v>201003</v>
      </c>
      <c r="C20" s="2">
        <v>0.22708110000000001</v>
      </c>
      <c r="D20" s="2">
        <v>1898</v>
      </c>
      <c r="E20" s="2">
        <v>201003</v>
      </c>
      <c r="F20" s="2">
        <v>0.24151810000000001</v>
      </c>
      <c r="G20" s="2">
        <v>1851</v>
      </c>
      <c r="I20" s="2">
        <v>201003</v>
      </c>
      <c r="J20" s="2">
        <v>0.22708110000000001</v>
      </c>
      <c r="K20" s="2">
        <v>0.24151810000000001</v>
      </c>
    </row>
    <row r="21" spans="2:11" x14ac:dyDescent="0.6">
      <c r="B21" s="2">
        <v>201004</v>
      </c>
      <c r="C21" s="2">
        <v>0.22896340000000001</v>
      </c>
      <c r="D21" s="2">
        <v>1640</v>
      </c>
      <c r="E21" s="2">
        <v>201004</v>
      </c>
      <c r="F21" s="2">
        <v>0.259079</v>
      </c>
      <c r="G21" s="2">
        <v>1607</v>
      </c>
      <c r="I21" s="2">
        <v>201004</v>
      </c>
      <c r="J21" s="2">
        <v>0.22896340000000001</v>
      </c>
      <c r="K21" s="2">
        <v>0.259079</v>
      </c>
    </row>
    <row r="22" spans="2:11" x14ac:dyDescent="0.6">
      <c r="B22" s="2">
        <v>201005</v>
      </c>
      <c r="C22" s="2">
        <v>0.2651869</v>
      </c>
      <c r="D22" s="2">
        <v>1284</v>
      </c>
      <c r="E22" s="2">
        <v>201005</v>
      </c>
      <c r="F22" s="2">
        <v>0.29052679999999997</v>
      </c>
      <c r="G22" s="2">
        <v>1234</v>
      </c>
      <c r="I22" s="2">
        <v>201005</v>
      </c>
      <c r="J22" s="2">
        <v>0.2651869</v>
      </c>
      <c r="K22" s="2">
        <v>0.29052679999999997</v>
      </c>
    </row>
    <row r="23" spans="2:11" x14ac:dyDescent="0.6">
      <c r="B23" s="2">
        <v>201006</v>
      </c>
      <c r="C23" s="2">
        <v>0.23193920000000001</v>
      </c>
      <c r="D23" s="2">
        <v>526</v>
      </c>
      <c r="E23" s="2">
        <v>201006</v>
      </c>
      <c r="F23" s="2">
        <v>0.2944445</v>
      </c>
      <c r="G23" s="2">
        <v>504</v>
      </c>
      <c r="I23" s="2">
        <v>201006</v>
      </c>
      <c r="J23" s="2">
        <v>0.23193920000000001</v>
      </c>
      <c r="K23" s="2">
        <v>0.2944445</v>
      </c>
    </row>
    <row r="24" spans="2:11" x14ac:dyDescent="0.6">
      <c r="B24" s="2">
        <v>201007</v>
      </c>
      <c r="C24" s="2">
        <v>0.25185190000000002</v>
      </c>
      <c r="D24" s="2">
        <v>2160</v>
      </c>
      <c r="E24" s="2">
        <v>201007</v>
      </c>
      <c r="F24" s="2">
        <v>0.25109490000000001</v>
      </c>
      <c r="G24" s="2">
        <v>2128</v>
      </c>
      <c r="I24" s="2">
        <v>201007</v>
      </c>
      <c r="J24" s="2">
        <v>0.25185190000000002</v>
      </c>
      <c r="K24" s="2">
        <v>0.25109490000000001</v>
      </c>
    </row>
    <row r="25" spans="2:11" x14ac:dyDescent="0.6">
      <c r="B25" s="2">
        <v>201008</v>
      </c>
      <c r="C25" s="2">
        <v>0.24010960000000001</v>
      </c>
      <c r="D25" s="2">
        <v>1643</v>
      </c>
      <c r="E25" s="2">
        <v>201008</v>
      </c>
      <c r="F25" s="2">
        <v>0.23927889999999999</v>
      </c>
      <c r="G25" s="2">
        <v>1581</v>
      </c>
      <c r="I25" s="2">
        <v>201008</v>
      </c>
      <c r="J25" s="2">
        <v>0.24010960000000001</v>
      </c>
      <c r="K25" s="2">
        <v>0.23927889999999999</v>
      </c>
    </row>
    <row r="26" spans="2:11" x14ac:dyDescent="0.6">
      <c r="B26" s="2">
        <v>201009</v>
      </c>
      <c r="C26" s="2">
        <v>0.2301762</v>
      </c>
      <c r="D26" s="2">
        <v>1816</v>
      </c>
      <c r="E26" s="2">
        <v>201009</v>
      </c>
      <c r="F26" s="2">
        <v>0.24752830000000001</v>
      </c>
      <c r="G26" s="2">
        <v>1768</v>
      </c>
      <c r="I26" s="2">
        <v>201009</v>
      </c>
      <c r="J26" s="2">
        <v>0.2301762</v>
      </c>
      <c r="K26" s="2">
        <v>0.24752830000000001</v>
      </c>
    </row>
    <row r="27" spans="2:11" x14ac:dyDescent="0.6">
      <c r="B27" s="2">
        <v>201010</v>
      </c>
      <c r="C27" s="2">
        <v>0.26996419999999999</v>
      </c>
      <c r="D27" s="2">
        <v>2517</v>
      </c>
      <c r="E27" s="2">
        <v>201010</v>
      </c>
      <c r="F27" s="2">
        <v>0.26919680000000001</v>
      </c>
      <c r="G27" s="2">
        <v>2490</v>
      </c>
      <c r="I27" s="2">
        <v>201010</v>
      </c>
      <c r="J27" s="2">
        <v>0.26996419999999999</v>
      </c>
      <c r="K27" s="2">
        <v>0.26919680000000001</v>
      </c>
    </row>
    <row r="28" spans="2:11" x14ac:dyDescent="0.6">
      <c r="B28" s="2">
        <v>201011</v>
      </c>
      <c r="C28" s="2">
        <v>0.3312369</v>
      </c>
      <c r="D28" s="2">
        <v>1908</v>
      </c>
      <c r="E28" s="2">
        <v>201011</v>
      </c>
      <c r="F28" s="2">
        <v>0.32042680000000001</v>
      </c>
      <c r="G28" s="2">
        <v>1851</v>
      </c>
      <c r="I28" s="2">
        <v>201011</v>
      </c>
      <c r="J28" s="2">
        <v>0.3312369</v>
      </c>
      <c r="K28" s="2">
        <v>0.32042680000000001</v>
      </c>
    </row>
    <row r="29" spans="2:11" x14ac:dyDescent="0.6">
      <c r="B29" s="2">
        <v>201012</v>
      </c>
      <c r="C29" s="2">
        <v>0.37653740000000002</v>
      </c>
      <c r="D29" s="2">
        <v>2114</v>
      </c>
      <c r="E29" s="2">
        <v>201012</v>
      </c>
      <c r="F29" s="2">
        <v>0.3484275</v>
      </c>
      <c r="G29" s="2">
        <v>2054</v>
      </c>
      <c r="I29" s="2">
        <v>201012</v>
      </c>
      <c r="J29" s="2">
        <v>0.37653740000000002</v>
      </c>
      <c r="K29" s="2">
        <v>0.3484275</v>
      </c>
    </row>
    <row r="30" spans="2:11" x14ac:dyDescent="0.6">
      <c r="B30" s="2">
        <v>201101</v>
      </c>
      <c r="C30" s="2">
        <v>0.3270805</v>
      </c>
      <c r="D30" s="2">
        <v>1466</v>
      </c>
      <c r="E30" s="2">
        <v>201101</v>
      </c>
      <c r="F30" s="2">
        <v>0.3231928</v>
      </c>
      <c r="G30" s="2">
        <v>1447</v>
      </c>
      <c r="I30" s="2">
        <v>201101</v>
      </c>
      <c r="J30" s="2">
        <v>0.3270805</v>
      </c>
      <c r="K30" s="2">
        <v>0.3231928</v>
      </c>
    </row>
    <row r="31" spans="2:11" x14ac:dyDescent="0.6">
      <c r="B31" s="2">
        <v>201102</v>
      </c>
      <c r="C31" s="2">
        <v>0.35333900000000001</v>
      </c>
      <c r="D31" s="2">
        <v>1183</v>
      </c>
      <c r="E31" s="2">
        <v>201102</v>
      </c>
      <c r="F31" s="2">
        <v>0.33454070000000002</v>
      </c>
      <c r="G31" s="2">
        <v>1154</v>
      </c>
      <c r="I31" s="2">
        <v>201102</v>
      </c>
      <c r="J31" s="2">
        <v>0.35333900000000001</v>
      </c>
      <c r="K31" s="2">
        <v>0.33454070000000002</v>
      </c>
    </row>
    <row r="32" spans="2:11" x14ac:dyDescent="0.6">
      <c r="B32" s="2">
        <v>201103</v>
      </c>
      <c r="C32" s="2">
        <v>0.41014620000000002</v>
      </c>
      <c r="D32" s="2">
        <v>1163</v>
      </c>
      <c r="E32" s="2">
        <v>201103</v>
      </c>
      <c r="F32" s="2">
        <v>0.39048159999999998</v>
      </c>
      <c r="G32" s="2">
        <v>1142</v>
      </c>
      <c r="I32" s="2">
        <v>201103</v>
      </c>
      <c r="J32" s="2">
        <v>0.41014620000000002</v>
      </c>
      <c r="K32" s="2">
        <v>0.39048159999999998</v>
      </c>
    </row>
    <row r="33" spans="2:11" x14ac:dyDescent="0.6">
      <c r="B33" s="2">
        <v>201104</v>
      </c>
      <c r="C33" s="2">
        <v>0.35449960000000003</v>
      </c>
      <c r="D33" s="2">
        <v>1189</v>
      </c>
      <c r="E33" s="2">
        <v>201104</v>
      </c>
      <c r="F33" s="2">
        <v>0.34980220000000001</v>
      </c>
      <c r="G33" s="2">
        <v>1163</v>
      </c>
      <c r="I33" s="2">
        <v>201104</v>
      </c>
      <c r="J33" s="2">
        <v>0.35449960000000003</v>
      </c>
      <c r="K33" s="2">
        <v>0.34980220000000001</v>
      </c>
    </row>
    <row r="34" spans="2:11" x14ac:dyDescent="0.6">
      <c r="B34" s="2">
        <v>201105</v>
      </c>
      <c r="C34" s="2">
        <v>0.35444369999999997</v>
      </c>
      <c r="D34" s="2">
        <v>1429</v>
      </c>
      <c r="E34" s="2">
        <v>201105</v>
      </c>
      <c r="F34" s="2">
        <v>0.33256429999999998</v>
      </c>
      <c r="G34" s="2">
        <v>1400</v>
      </c>
      <c r="I34" s="2">
        <v>201105</v>
      </c>
      <c r="J34" s="2">
        <v>0.35444369999999997</v>
      </c>
      <c r="K34" s="2">
        <v>0.33256429999999998</v>
      </c>
    </row>
    <row r="35" spans="2:11" x14ac:dyDescent="0.6">
      <c r="B35" s="2">
        <v>201106</v>
      </c>
      <c r="C35" s="2">
        <v>0.41701529999999998</v>
      </c>
      <c r="D35" s="2">
        <v>1434</v>
      </c>
      <c r="E35" s="2">
        <v>201106</v>
      </c>
      <c r="F35" s="2">
        <v>0.3715522</v>
      </c>
      <c r="G35" s="2">
        <v>1398</v>
      </c>
      <c r="I35" s="2">
        <v>201106</v>
      </c>
      <c r="J35" s="2">
        <v>0.41701529999999998</v>
      </c>
      <c r="K35" s="2">
        <v>0.3715522</v>
      </c>
    </row>
    <row r="36" spans="2:11" x14ac:dyDescent="0.6">
      <c r="B36" s="2">
        <v>201107</v>
      </c>
      <c r="C36" s="2">
        <v>0.44961780000000001</v>
      </c>
      <c r="D36" s="2">
        <v>1439</v>
      </c>
      <c r="E36" s="2">
        <v>201107</v>
      </c>
      <c r="F36" s="2">
        <v>0.39146769999999997</v>
      </c>
      <c r="G36" s="2">
        <v>1424</v>
      </c>
      <c r="I36" s="2">
        <v>201107</v>
      </c>
      <c r="J36" s="2">
        <v>0.44961780000000001</v>
      </c>
      <c r="K36" s="2">
        <v>0.39146769999999997</v>
      </c>
    </row>
    <row r="37" spans="2:11" x14ac:dyDescent="0.6">
      <c r="B37" s="2">
        <v>201108</v>
      </c>
      <c r="C37" s="2">
        <v>0.41188039999999998</v>
      </c>
      <c r="D37" s="2">
        <v>1271</v>
      </c>
      <c r="E37" s="2">
        <v>201108</v>
      </c>
      <c r="F37" s="2">
        <v>0.36302719999999999</v>
      </c>
      <c r="G37" s="2">
        <v>1252</v>
      </c>
      <c r="I37" s="2">
        <v>201108</v>
      </c>
      <c r="J37" s="2">
        <v>0.41188039999999998</v>
      </c>
      <c r="K37" s="2">
        <v>0.36302719999999999</v>
      </c>
    </row>
    <row r="38" spans="2:11" x14ac:dyDescent="0.6">
      <c r="B38" s="2">
        <v>201109</v>
      </c>
      <c r="C38" s="2">
        <v>0.43679459999999998</v>
      </c>
      <c r="D38" s="2">
        <v>1329</v>
      </c>
      <c r="E38" s="2">
        <v>201109</v>
      </c>
      <c r="F38" s="2">
        <v>0.40989940000000002</v>
      </c>
      <c r="G38" s="2">
        <v>1292</v>
      </c>
      <c r="I38" s="2">
        <v>201109</v>
      </c>
      <c r="J38" s="2">
        <v>0.43679459999999998</v>
      </c>
      <c r="K38" s="2">
        <v>0.40989940000000002</v>
      </c>
    </row>
    <row r="39" spans="2:11" x14ac:dyDescent="0.6">
      <c r="B39" s="2">
        <v>201110</v>
      </c>
      <c r="C39" s="2">
        <v>0.42271059999999999</v>
      </c>
      <c r="D39" s="2">
        <v>1365</v>
      </c>
      <c r="E39" s="2">
        <v>201110</v>
      </c>
      <c r="F39" s="2">
        <v>0.37680419999999998</v>
      </c>
      <c r="G39" s="2">
        <v>1333</v>
      </c>
      <c r="I39" s="2">
        <v>201110</v>
      </c>
      <c r="J39" s="2">
        <v>0.42271059999999999</v>
      </c>
      <c r="K39" s="2">
        <v>0.37680419999999998</v>
      </c>
    </row>
    <row r="40" spans="2:11" x14ac:dyDescent="0.6">
      <c r="B40" s="2">
        <v>201111</v>
      </c>
      <c r="C40" s="2">
        <v>0.49474299999999999</v>
      </c>
      <c r="D40" s="2">
        <v>856</v>
      </c>
      <c r="E40" s="2">
        <v>201111</v>
      </c>
      <c r="F40" s="2">
        <v>0.43470379999999997</v>
      </c>
      <c r="G40" s="2">
        <v>844</v>
      </c>
      <c r="I40" s="2">
        <v>201111</v>
      </c>
      <c r="J40" s="2">
        <v>0.49474299999999999</v>
      </c>
      <c r="K40" s="2">
        <v>0.43470379999999997</v>
      </c>
    </row>
    <row r="41" spans="2:11" x14ac:dyDescent="0.6">
      <c r="B41" s="2">
        <v>201112</v>
      </c>
      <c r="C41" s="2">
        <v>0.3798491</v>
      </c>
      <c r="D41" s="2">
        <v>928</v>
      </c>
      <c r="E41" s="2">
        <v>201112</v>
      </c>
      <c r="F41" s="2">
        <v>0.35677209999999998</v>
      </c>
      <c r="G41" s="2">
        <v>917</v>
      </c>
      <c r="I41" s="2">
        <v>201112</v>
      </c>
      <c r="J41" s="2">
        <v>0.3798491</v>
      </c>
      <c r="K41" s="2">
        <v>0.35677209999999998</v>
      </c>
    </row>
    <row r="42" spans="2:11" x14ac:dyDescent="0.6">
      <c r="B42" s="2">
        <v>201201</v>
      </c>
      <c r="C42" s="2">
        <v>0.43808780000000003</v>
      </c>
      <c r="D42" s="2">
        <v>638</v>
      </c>
      <c r="E42" s="2">
        <v>201201</v>
      </c>
      <c r="F42" s="2">
        <v>0.42460530000000002</v>
      </c>
      <c r="G42" s="2">
        <v>608</v>
      </c>
      <c r="I42" s="2">
        <v>201201</v>
      </c>
      <c r="J42" s="2">
        <v>0.43808780000000003</v>
      </c>
      <c r="K42" s="2">
        <v>0.42460530000000002</v>
      </c>
    </row>
    <row r="43" spans="2:11" x14ac:dyDescent="0.6">
      <c r="B43" s="2">
        <v>201202</v>
      </c>
      <c r="C43" s="2">
        <v>0.40381010000000001</v>
      </c>
      <c r="D43" s="2">
        <v>1601</v>
      </c>
      <c r="E43" s="2">
        <v>201202</v>
      </c>
      <c r="F43" s="2">
        <v>0.383432</v>
      </c>
      <c r="G43" s="2">
        <v>1521</v>
      </c>
      <c r="I43" s="2">
        <v>201202</v>
      </c>
      <c r="J43" s="2">
        <v>0.40381010000000001</v>
      </c>
      <c r="K43" s="2">
        <v>0.383432</v>
      </c>
    </row>
    <row r="44" spans="2:11" x14ac:dyDescent="0.6">
      <c r="B44" s="2">
        <v>201203</v>
      </c>
      <c r="C44" s="2">
        <v>0.29063020000000001</v>
      </c>
      <c r="D44" s="2">
        <v>1206</v>
      </c>
      <c r="E44" s="2">
        <v>201203</v>
      </c>
      <c r="F44" s="2">
        <v>0.30518820000000002</v>
      </c>
      <c r="G44" s="2">
        <v>1116</v>
      </c>
      <c r="I44" s="2">
        <v>201203</v>
      </c>
      <c r="J44" s="2">
        <v>0.29063020000000001</v>
      </c>
      <c r="K44" s="2">
        <v>0.30518820000000002</v>
      </c>
    </row>
    <row r="45" spans="2:11" x14ac:dyDescent="0.6">
      <c r="B45" s="2">
        <v>201204</v>
      </c>
      <c r="C45" s="2">
        <v>0.30501539999999999</v>
      </c>
      <c r="D45" s="2">
        <v>977</v>
      </c>
      <c r="E45" s="2">
        <v>201204</v>
      </c>
      <c r="F45" s="2">
        <v>0.31751099999999999</v>
      </c>
      <c r="G45" s="2">
        <v>908</v>
      </c>
      <c r="I45" s="2">
        <v>201204</v>
      </c>
      <c r="J45" s="2">
        <v>0.30501539999999999</v>
      </c>
      <c r="K45" s="2">
        <v>0.31751099999999999</v>
      </c>
    </row>
    <row r="46" spans="2:11" x14ac:dyDescent="0.6">
      <c r="B46" s="2">
        <v>201205</v>
      </c>
      <c r="C46" s="2">
        <v>0.2933673</v>
      </c>
      <c r="D46" s="2">
        <v>1176</v>
      </c>
      <c r="E46" s="2">
        <v>201205</v>
      </c>
      <c r="F46" s="2">
        <v>0.34054760000000001</v>
      </c>
      <c r="G46" s="2">
        <v>1041</v>
      </c>
      <c r="I46" s="2">
        <v>201205</v>
      </c>
      <c r="J46" s="2">
        <v>0.2933673</v>
      </c>
      <c r="K46" s="2">
        <v>0.34054760000000001</v>
      </c>
    </row>
    <row r="47" spans="2:11" x14ac:dyDescent="0.6">
      <c r="B47" s="2">
        <v>201206</v>
      </c>
      <c r="C47" s="2">
        <v>0.35596549999999999</v>
      </c>
      <c r="D47" s="2">
        <v>1274</v>
      </c>
      <c r="E47" s="2">
        <v>201206</v>
      </c>
      <c r="F47" s="2">
        <v>0.36503580000000002</v>
      </c>
      <c r="G47" s="2">
        <v>1257</v>
      </c>
      <c r="I47" s="2">
        <v>201206</v>
      </c>
      <c r="J47" s="2">
        <v>0.35596549999999999</v>
      </c>
      <c r="K47" s="2">
        <v>0.36503580000000002</v>
      </c>
    </row>
    <row r="48" spans="2:11" x14ac:dyDescent="0.6">
      <c r="B48" s="2">
        <v>201207</v>
      </c>
      <c r="C48" s="2">
        <v>0.42005419999999999</v>
      </c>
      <c r="D48" s="2">
        <v>1476</v>
      </c>
      <c r="E48" s="2">
        <v>201207</v>
      </c>
      <c r="F48" s="2">
        <v>0.3893025</v>
      </c>
      <c r="G48" s="2">
        <v>1448</v>
      </c>
      <c r="I48" s="2">
        <v>201207</v>
      </c>
      <c r="J48" s="2">
        <v>0.42005419999999999</v>
      </c>
      <c r="K48" s="2">
        <v>0.3893025</v>
      </c>
    </row>
    <row r="49" spans="2:11" x14ac:dyDescent="0.6">
      <c r="B49" s="2">
        <v>201208</v>
      </c>
      <c r="C49" s="2">
        <v>0.40059349999999999</v>
      </c>
      <c r="D49" s="2">
        <v>1348</v>
      </c>
      <c r="E49" s="2">
        <v>201208</v>
      </c>
      <c r="F49" s="2">
        <v>0.40971259999999998</v>
      </c>
      <c r="G49" s="2">
        <v>1322</v>
      </c>
      <c r="I49" s="2">
        <v>201208</v>
      </c>
      <c r="J49" s="2">
        <v>0.40059349999999999</v>
      </c>
      <c r="K49" s="2">
        <v>0.40971259999999998</v>
      </c>
    </row>
    <row r="50" spans="2:11" x14ac:dyDescent="0.6">
      <c r="B50" s="2">
        <v>201209</v>
      </c>
      <c r="C50" s="2">
        <v>0.41745490000000002</v>
      </c>
      <c r="D50" s="2">
        <v>1163</v>
      </c>
      <c r="E50" s="2">
        <v>201209</v>
      </c>
      <c r="F50" s="2">
        <v>0.39673609999999998</v>
      </c>
      <c r="G50" s="2">
        <v>1152</v>
      </c>
      <c r="I50" s="2">
        <v>201209</v>
      </c>
      <c r="J50" s="2">
        <v>0.41745490000000002</v>
      </c>
      <c r="K50" s="2">
        <v>0.39673609999999998</v>
      </c>
    </row>
    <row r="51" spans="2:11" x14ac:dyDescent="0.6">
      <c r="B51" s="2">
        <v>201210</v>
      </c>
      <c r="C51" s="2">
        <v>0.40240490000000001</v>
      </c>
      <c r="D51" s="2">
        <v>1788</v>
      </c>
      <c r="E51" s="2">
        <v>201210</v>
      </c>
      <c r="F51" s="2">
        <v>0.38729239999999998</v>
      </c>
      <c r="G51" s="2">
        <v>1758</v>
      </c>
      <c r="I51" s="2">
        <v>201210</v>
      </c>
      <c r="J51" s="2">
        <v>0.40240490000000001</v>
      </c>
      <c r="K51" s="2">
        <v>0.38729239999999998</v>
      </c>
    </row>
    <row r="52" spans="2:11" x14ac:dyDescent="0.6">
      <c r="B52" s="2">
        <v>201211</v>
      </c>
      <c r="C52" s="2">
        <v>0.42740620000000001</v>
      </c>
      <c r="D52" s="2">
        <v>1226</v>
      </c>
      <c r="E52" s="2">
        <v>201211</v>
      </c>
      <c r="F52" s="2">
        <v>0.40429300000000001</v>
      </c>
      <c r="G52" s="2">
        <v>1181</v>
      </c>
      <c r="I52" s="2">
        <v>201211</v>
      </c>
      <c r="J52" s="2">
        <v>0.42740620000000001</v>
      </c>
      <c r="K52" s="2">
        <v>0.40429300000000001</v>
      </c>
    </row>
    <row r="53" spans="2:11" x14ac:dyDescent="0.6">
      <c r="B53" s="2">
        <v>201212</v>
      </c>
      <c r="C53" s="2">
        <v>0.39603959999999999</v>
      </c>
      <c r="D53" s="2">
        <v>1111</v>
      </c>
      <c r="E53" s="2">
        <v>201212</v>
      </c>
      <c r="F53" s="2">
        <v>0.38274459999999999</v>
      </c>
      <c r="G53" s="2">
        <v>1104</v>
      </c>
      <c r="I53" s="2">
        <v>201212</v>
      </c>
      <c r="J53" s="2">
        <v>0.39603959999999999</v>
      </c>
      <c r="K53" s="2">
        <v>0.38274459999999999</v>
      </c>
    </row>
    <row r="54" spans="2:11" x14ac:dyDescent="0.6">
      <c r="B54" s="2">
        <v>201301</v>
      </c>
      <c r="C54" s="2">
        <v>0.30692269999999999</v>
      </c>
      <c r="D54" s="2">
        <v>1849</v>
      </c>
      <c r="E54" s="2">
        <v>201301</v>
      </c>
      <c r="F54" s="2">
        <v>0.31503930000000002</v>
      </c>
      <c r="G54" s="2">
        <v>1780</v>
      </c>
      <c r="I54" s="2">
        <v>201301</v>
      </c>
      <c r="J54" s="2">
        <v>0.30692269999999999</v>
      </c>
      <c r="K54" s="2">
        <v>0.31503930000000002</v>
      </c>
    </row>
    <row r="55" spans="2:11" x14ac:dyDescent="0.6">
      <c r="B55" s="2">
        <v>201302</v>
      </c>
      <c r="C55" s="2">
        <v>0.3756178</v>
      </c>
      <c r="D55" s="2">
        <v>1214</v>
      </c>
      <c r="E55" s="2">
        <v>201302</v>
      </c>
      <c r="F55" s="2">
        <v>0.36425940000000001</v>
      </c>
      <c r="G55" s="2">
        <v>1195</v>
      </c>
      <c r="I55" s="2">
        <v>201302</v>
      </c>
      <c r="J55" s="2">
        <v>0.3756178</v>
      </c>
      <c r="K55" s="2">
        <v>0.36425940000000001</v>
      </c>
    </row>
    <row r="56" spans="2:11" x14ac:dyDescent="0.6">
      <c r="B56" s="2">
        <v>201303</v>
      </c>
      <c r="C56" s="2">
        <v>0.38316660000000002</v>
      </c>
      <c r="D56" s="2">
        <v>1699</v>
      </c>
      <c r="E56" s="2">
        <v>201303</v>
      </c>
      <c r="F56" s="2">
        <v>0.37533729999999998</v>
      </c>
      <c r="G56" s="2">
        <v>1675</v>
      </c>
      <c r="I56" s="2">
        <v>201303</v>
      </c>
      <c r="J56" s="2">
        <v>0.38316660000000002</v>
      </c>
      <c r="K56" s="2">
        <v>0.37533729999999998</v>
      </c>
    </row>
    <row r="57" spans="2:11" x14ac:dyDescent="0.6">
      <c r="B57" s="2">
        <v>201304</v>
      </c>
      <c r="C57" s="2">
        <v>0.41656090000000001</v>
      </c>
      <c r="D57" s="2">
        <v>1576</v>
      </c>
      <c r="E57" s="2">
        <v>201304</v>
      </c>
      <c r="F57" s="2">
        <v>0.40083819999999998</v>
      </c>
      <c r="G57" s="2">
        <v>1539</v>
      </c>
      <c r="I57" s="2">
        <v>201304</v>
      </c>
      <c r="J57" s="2">
        <v>0.41656090000000001</v>
      </c>
      <c r="K57" s="2">
        <v>0.40083819999999998</v>
      </c>
    </row>
    <row r="58" spans="2:11" x14ac:dyDescent="0.6">
      <c r="B58" s="2">
        <v>201305</v>
      </c>
      <c r="C58" s="2">
        <v>0.40040750000000003</v>
      </c>
      <c r="D58" s="2">
        <v>1963</v>
      </c>
      <c r="E58" s="2">
        <v>201305</v>
      </c>
      <c r="F58" s="2">
        <v>0.38952779999999998</v>
      </c>
      <c r="G58" s="2">
        <v>1906</v>
      </c>
      <c r="I58" s="2">
        <v>201305</v>
      </c>
      <c r="J58" s="2">
        <v>0.40040750000000003</v>
      </c>
      <c r="K58" s="2">
        <v>0.38952779999999998</v>
      </c>
    </row>
    <row r="59" spans="2:11" x14ac:dyDescent="0.6">
      <c r="B59" s="2">
        <v>201306</v>
      </c>
      <c r="C59" s="2">
        <v>0.42623909999999998</v>
      </c>
      <c r="D59" s="2">
        <v>1715</v>
      </c>
      <c r="E59" s="2">
        <v>201306</v>
      </c>
      <c r="F59" s="2">
        <v>0.41198109999999999</v>
      </c>
      <c r="G59" s="2">
        <v>1696</v>
      </c>
      <c r="I59" s="2">
        <v>201306</v>
      </c>
      <c r="J59" s="2">
        <v>0.42623909999999998</v>
      </c>
      <c r="K59" s="2">
        <v>0.41198109999999999</v>
      </c>
    </row>
    <row r="60" spans="2:11" x14ac:dyDescent="0.6">
      <c r="B60" s="2">
        <v>201307</v>
      </c>
      <c r="C60" s="2">
        <v>0.3924706</v>
      </c>
      <c r="D60" s="2">
        <v>2125</v>
      </c>
      <c r="E60" s="2">
        <v>201307</v>
      </c>
      <c r="F60" s="2">
        <v>0.38181779999999998</v>
      </c>
      <c r="G60" s="2">
        <v>2096</v>
      </c>
      <c r="I60" s="2">
        <v>201307</v>
      </c>
      <c r="J60" s="2">
        <v>0.3924706</v>
      </c>
      <c r="K60" s="2">
        <v>0.38181779999999998</v>
      </c>
    </row>
    <row r="61" spans="2:11" x14ac:dyDescent="0.6">
      <c r="B61" s="2">
        <v>201308</v>
      </c>
      <c r="C61" s="2">
        <v>0.42706290000000002</v>
      </c>
      <c r="D61" s="2">
        <v>2036</v>
      </c>
      <c r="E61" s="2">
        <v>201308</v>
      </c>
      <c r="F61" s="2">
        <v>0.41110839999999998</v>
      </c>
      <c r="G61" s="2">
        <v>2021</v>
      </c>
      <c r="I61" s="2">
        <v>201308</v>
      </c>
      <c r="J61" s="2">
        <v>0.42706290000000002</v>
      </c>
      <c r="K61" s="2">
        <v>0.41110839999999998</v>
      </c>
    </row>
    <row r="62" spans="2:11" x14ac:dyDescent="0.6">
      <c r="B62" s="2">
        <v>201309</v>
      </c>
      <c r="C62" s="2">
        <v>0.43743739999999998</v>
      </c>
      <c r="D62" s="2">
        <v>1998</v>
      </c>
      <c r="E62" s="2">
        <v>201309</v>
      </c>
      <c r="F62" s="2">
        <v>0.41199190000000002</v>
      </c>
      <c r="G62" s="2">
        <v>1978</v>
      </c>
      <c r="I62" s="2">
        <v>201309</v>
      </c>
      <c r="J62" s="2">
        <v>0.43743739999999998</v>
      </c>
      <c r="K62" s="2">
        <v>0.41199190000000002</v>
      </c>
    </row>
    <row r="63" spans="2:11" x14ac:dyDescent="0.6">
      <c r="B63" s="2">
        <v>201310</v>
      </c>
      <c r="C63" s="2">
        <v>0.38018429999999998</v>
      </c>
      <c r="D63" s="2">
        <v>2170</v>
      </c>
      <c r="E63" s="2">
        <v>201310</v>
      </c>
      <c r="F63" s="2">
        <v>0.38767839999999998</v>
      </c>
      <c r="G63" s="2">
        <v>2158</v>
      </c>
      <c r="I63" s="2">
        <v>201310</v>
      </c>
      <c r="J63" s="2">
        <v>0.38018429999999998</v>
      </c>
      <c r="K63" s="2">
        <v>0.38767839999999998</v>
      </c>
    </row>
    <row r="64" spans="2:11" x14ac:dyDescent="0.6">
      <c r="B64" s="2">
        <v>201311</v>
      </c>
      <c r="C64" s="2">
        <v>0.4359401</v>
      </c>
      <c r="D64" s="2">
        <v>1803</v>
      </c>
      <c r="E64" s="2">
        <v>201311</v>
      </c>
      <c r="F64" s="2">
        <v>0.41166849999999999</v>
      </c>
      <c r="G64" s="2">
        <v>1792</v>
      </c>
      <c r="I64" s="2">
        <v>201311</v>
      </c>
      <c r="J64" s="2">
        <v>0.4359401</v>
      </c>
      <c r="K64" s="2">
        <v>0.41166849999999999</v>
      </c>
    </row>
    <row r="65" spans="2:11" x14ac:dyDescent="0.6">
      <c r="B65" s="2">
        <v>201312</v>
      </c>
      <c r="C65" s="2">
        <v>0.43492740000000002</v>
      </c>
      <c r="D65" s="2">
        <v>1652</v>
      </c>
      <c r="E65" s="2">
        <v>201312</v>
      </c>
      <c r="F65" s="2">
        <v>0.41917179999999998</v>
      </c>
      <c r="G65" s="2">
        <v>1642</v>
      </c>
      <c r="I65" s="2">
        <v>201312</v>
      </c>
      <c r="J65" s="2">
        <v>0.43492740000000002</v>
      </c>
      <c r="K65" s="2">
        <v>0.41917179999999998</v>
      </c>
    </row>
    <row r="66" spans="2:11" x14ac:dyDescent="0.6">
      <c r="B66" s="2">
        <v>201401</v>
      </c>
      <c r="C66" s="2">
        <v>0.4208229</v>
      </c>
      <c r="D66" s="2">
        <v>2406</v>
      </c>
      <c r="E66" s="2">
        <v>201401</v>
      </c>
      <c r="F66" s="2">
        <v>0.3861733</v>
      </c>
      <c r="G66" s="2">
        <v>2378</v>
      </c>
      <c r="I66" s="2">
        <v>201401</v>
      </c>
      <c r="J66" s="2">
        <v>0.4208229</v>
      </c>
      <c r="K66" s="2">
        <v>0.3861733</v>
      </c>
    </row>
    <row r="67" spans="2:11" x14ac:dyDescent="0.6">
      <c r="B67" s="2">
        <v>201402</v>
      </c>
      <c r="C67" s="2">
        <v>0.38859929999999998</v>
      </c>
      <c r="D67" s="2">
        <v>1535</v>
      </c>
      <c r="E67" s="2">
        <v>201402</v>
      </c>
      <c r="F67" s="2">
        <v>0.39140039999999998</v>
      </c>
      <c r="G67" s="2">
        <v>1521</v>
      </c>
      <c r="I67" s="2">
        <v>201402</v>
      </c>
      <c r="J67" s="2">
        <v>0.38859929999999998</v>
      </c>
      <c r="K67" s="2">
        <v>0.39140039999999998</v>
      </c>
    </row>
    <row r="68" spans="2:11" x14ac:dyDescent="0.6">
      <c r="B68" s="2">
        <v>201403</v>
      </c>
      <c r="C68" s="2">
        <v>0.41560910000000001</v>
      </c>
      <c r="D68" s="2">
        <v>1576</v>
      </c>
      <c r="E68" s="2">
        <v>201403</v>
      </c>
      <c r="F68" s="2">
        <v>0.3870555</v>
      </c>
      <c r="G68" s="2">
        <v>1569</v>
      </c>
      <c r="I68" s="2">
        <v>201403</v>
      </c>
      <c r="J68" s="2">
        <v>0.41560910000000001</v>
      </c>
      <c r="K68" s="2">
        <v>0.3870555</v>
      </c>
    </row>
    <row r="69" spans="2:11" x14ac:dyDescent="0.6">
      <c r="B69" s="2">
        <v>201404</v>
      </c>
      <c r="C69" s="2">
        <v>0.44362380000000001</v>
      </c>
      <c r="D69" s="2">
        <v>2031</v>
      </c>
      <c r="E69" s="2">
        <v>201404</v>
      </c>
      <c r="F69" s="2">
        <v>0.4118869</v>
      </c>
      <c r="G69" s="2">
        <v>1998</v>
      </c>
      <c r="I69" s="2">
        <v>201404</v>
      </c>
      <c r="J69" s="2">
        <v>0.44362380000000001</v>
      </c>
      <c r="K69" s="2">
        <v>0.4118869</v>
      </c>
    </row>
    <row r="70" spans="2:11" x14ac:dyDescent="0.6">
      <c r="B70" s="2">
        <v>201405</v>
      </c>
      <c r="C70" s="2">
        <v>0.46548220000000001</v>
      </c>
      <c r="D70" s="2">
        <v>1970</v>
      </c>
      <c r="E70" s="2">
        <v>201405</v>
      </c>
      <c r="F70" s="2">
        <v>0.44126530000000003</v>
      </c>
      <c r="G70" s="2">
        <v>1960</v>
      </c>
      <c r="I70" s="2">
        <v>201405</v>
      </c>
      <c r="J70" s="2">
        <v>0.46548220000000001</v>
      </c>
      <c r="K70" s="2">
        <v>0.44126530000000003</v>
      </c>
    </row>
    <row r="71" spans="2:11" x14ac:dyDescent="0.6">
      <c r="B71" s="2">
        <v>201406</v>
      </c>
      <c r="C71" s="2">
        <v>0.48489280000000001</v>
      </c>
      <c r="D71" s="2">
        <v>2052</v>
      </c>
      <c r="E71" s="2">
        <v>201406</v>
      </c>
      <c r="F71" s="2">
        <v>0.44363459999999999</v>
      </c>
      <c r="G71" s="2">
        <v>2036</v>
      </c>
      <c r="I71" s="2">
        <v>201406</v>
      </c>
      <c r="J71" s="2">
        <v>0.48489280000000001</v>
      </c>
      <c r="K71" s="2">
        <v>0.44363459999999999</v>
      </c>
    </row>
    <row r="72" spans="2:11" x14ac:dyDescent="0.6">
      <c r="B72" s="2">
        <v>201407</v>
      </c>
      <c r="C72" s="2">
        <v>0.45128299999999999</v>
      </c>
      <c r="D72" s="2">
        <v>2689</v>
      </c>
      <c r="E72" s="2">
        <v>201407</v>
      </c>
      <c r="F72" s="2">
        <v>0.4047847</v>
      </c>
      <c r="G72" s="2">
        <v>2671</v>
      </c>
      <c r="I72" s="2">
        <v>201407</v>
      </c>
      <c r="J72" s="2">
        <v>0.45128299999999999</v>
      </c>
      <c r="K72" s="2">
        <v>0.4047847</v>
      </c>
    </row>
    <row r="73" spans="2:11" x14ac:dyDescent="0.6">
      <c r="B73" s="2">
        <v>201408</v>
      </c>
      <c r="C73" s="2">
        <v>0.50993200000000005</v>
      </c>
      <c r="D73" s="2">
        <v>1913</v>
      </c>
      <c r="E73" s="2">
        <v>201408</v>
      </c>
      <c r="F73" s="2">
        <v>0.43403249999999999</v>
      </c>
      <c r="G73" s="2">
        <v>1907</v>
      </c>
      <c r="I73" s="2">
        <v>201408</v>
      </c>
      <c r="J73" s="2">
        <v>0.50993200000000005</v>
      </c>
      <c r="K73" s="2">
        <v>0.43403249999999999</v>
      </c>
    </row>
    <row r="74" spans="2:11" x14ac:dyDescent="0.6">
      <c r="B74" s="2">
        <v>201409</v>
      </c>
      <c r="C74" s="2">
        <v>0.51428569999999996</v>
      </c>
      <c r="D74" s="2">
        <v>2030</v>
      </c>
      <c r="E74" s="2">
        <v>201409</v>
      </c>
      <c r="F74" s="2">
        <v>0.44174859999999999</v>
      </c>
      <c r="G74" s="2">
        <v>2013</v>
      </c>
      <c r="I74" s="2">
        <v>201409</v>
      </c>
      <c r="J74" s="2">
        <v>0.51428569999999996</v>
      </c>
      <c r="K74" s="2">
        <v>0.44174859999999999</v>
      </c>
    </row>
    <row r="75" spans="2:11" x14ac:dyDescent="0.6">
      <c r="B75" s="2">
        <v>201410</v>
      </c>
      <c r="C75" s="2">
        <v>0.4863401</v>
      </c>
      <c r="D75" s="2">
        <v>2123</v>
      </c>
      <c r="E75" s="2">
        <v>201410</v>
      </c>
      <c r="F75" s="2">
        <v>0.4160104</v>
      </c>
      <c r="G75" s="2">
        <v>2113</v>
      </c>
      <c r="I75" s="2">
        <v>201410</v>
      </c>
      <c r="J75" s="2">
        <v>0.4863401</v>
      </c>
      <c r="K75" s="2">
        <v>0.4160104</v>
      </c>
    </row>
    <row r="76" spans="2:11" x14ac:dyDescent="0.6">
      <c r="B76" s="2">
        <v>201411</v>
      </c>
      <c r="C76" s="2">
        <v>0.44146950000000001</v>
      </c>
      <c r="D76" s="2">
        <v>1606</v>
      </c>
      <c r="E76" s="2">
        <v>201411</v>
      </c>
      <c r="F76" s="2">
        <v>0.38984770000000002</v>
      </c>
      <c r="G76" s="2">
        <v>1576</v>
      </c>
      <c r="I76" s="2">
        <v>201411</v>
      </c>
      <c r="J76" s="2">
        <v>0.44146950000000001</v>
      </c>
      <c r="K76" s="2">
        <v>0.38984770000000002</v>
      </c>
    </row>
    <row r="77" spans="2:11" x14ac:dyDescent="0.6">
      <c r="B77" s="2">
        <v>201412</v>
      </c>
      <c r="C77" s="2">
        <v>0.4277146</v>
      </c>
      <c r="D77" s="2">
        <v>1584</v>
      </c>
      <c r="E77" s="2">
        <v>201412</v>
      </c>
      <c r="F77" s="2">
        <v>0.4049584</v>
      </c>
      <c r="G77" s="2">
        <v>1563</v>
      </c>
      <c r="I77" s="2">
        <v>201412</v>
      </c>
      <c r="J77" s="2">
        <v>0.4277146</v>
      </c>
      <c r="K77" s="2">
        <v>0.4049584</v>
      </c>
    </row>
    <row r="78" spans="2:11" x14ac:dyDescent="0.6">
      <c r="B78" s="2">
        <v>201501</v>
      </c>
      <c r="C78" s="2">
        <v>0.36134880000000003</v>
      </c>
      <c r="D78" s="2">
        <v>1987</v>
      </c>
      <c r="E78" s="2">
        <v>201501</v>
      </c>
      <c r="F78" s="2">
        <v>0.33905439999999998</v>
      </c>
      <c r="G78" s="2">
        <v>1967</v>
      </c>
      <c r="I78" s="2">
        <v>201501</v>
      </c>
      <c r="J78" s="2">
        <v>0.36134880000000003</v>
      </c>
      <c r="K78" s="2">
        <v>0.33905439999999998</v>
      </c>
    </row>
    <row r="79" spans="2:11" x14ac:dyDescent="0.6">
      <c r="B79" s="2">
        <v>201502</v>
      </c>
      <c r="C79" s="2">
        <v>0.43242190000000003</v>
      </c>
      <c r="D79" s="2">
        <v>1280</v>
      </c>
      <c r="E79" s="2">
        <v>201502</v>
      </c>
      <c r="F79" s="2">
        <v>0.4004085</v>
      </c>
      <c r="G79" s="2">
        <v>1273</v>
      </c>
      <c r="I79" s="2">
        <v>201502</v>
      </c>
      <c r="J79" s="2">
        <v>0.43242190000000003</v>
      </c>
      <c r="K79" s="2">
        <v>0.4004085</v>
      </c>
    </row>
    <row r="80" spans="2:11" x14ac:dyDescent="0.6">
      <c r="B80" s="2">
        <v>201503</v>
      </c>
      <c r="C80" s="2">
        <v>0.46799030000000003</v>
      </c>
      <c r="D80" s="2">
        <v>1234</v>
      </c>
      <c r="E80" s="2">
        <v>201503</v>
      </c>
      <c r="F80" s="2">
        <v>0.41462480000000002</v>
      </c>
      <c r="G80" s="2">
        <v>1226</v>
      </c>
      <c r="I80" s="2">
        <v>201503</v>
      </c>
      <c r="J80" s="2">
        <v>0.46799030000000003</v>
      </c>
      <c r="K80" s="2">
        <v>0.41462480000000002</v>
      </c>
    </row>
    <row r="81" spans="2:11" x14ac:dyDescent="0.6">
      <c r="B81" s="2">
        <v>201504</v>
      </c>
      <c r="C81" s="2">
        <v>0.42537849999999999</v>
      </c>
      <c r="D81" s="2">
        <v>1387</v>
      </c>
      <c r="E81" s="2">
        <v>201504</v>
      </c>
      <c r="F81" s="2">
        <v>0.39874999999999999</v>
      </c>
      <c r="G81" s="2">
        <v>1368</v>
      </c>
      <c r="I81" s="2">
        <v>201504</v>
      </c>
      <c r="J81" s="2">
        <v>0.42537849999999999</v>
      </c>
      <c r="K81" s="2">
        <v>0.39874999999999999</v>
      </c>
    </row>
    <row r="82" spans="2:11" x14ac:dyDescent="0.6">
      <c r="B82" s="2">
        <v>201505</v>
      </c>
      <c r="C82" s="2">
        <v>0.43607950000000001</v>
      </c>
      <c r="D82" s="2">
        <v>1760</v>
      </c>
      <c r="E82" s="2">
        <v>201505</v>
      </c>
      <c r="F82" s="2">
        <v>0.40155350000000001</v>
      </c>
      <c r="G82" s="2">
        <v>1738</v>
      </c>
      <c r="I82" s="2">
        <v>201505</v>
      </c>
      <c r="J82" s="2">
        <v>0.43607950000000001</v>
      </c>
      <c r="K82" s="2">
        <v>0.40155350000000001</v>
      </c>
    </row>
    <row r="83" spans="2:11" x14ac:dyDescent="0.6">
      <c r="B83" s="2">
        <v>201506</v>
      </c>
      <c r="C83" s="2">
        <v>0.43537589999999998</v>
      </c>
      <c r="D83" s="2">
        <v>1942</v>
      </c>
      <c r="E83" s="2">
        <v>201506</v>
      </c>
      <c r="F83" s="2">
        <v>0.40929019999999999</v>
      </c>
      <c r="G83" s="2">
        <v>1930</v>
      </c>
      <c r="I83" s="2">
        <v>201506</v>
      </c>
      <c r="J83" s="2">
        <v>0.43537589999999998</v>
      </c>
      <c r="K83" s="2">
        <v>0.40929019999999999</v>
      </c>
    </row>
    <row r="84" spans="2:11" x14ac:dyDescent="0.6">
      <c r="B84" s="2">
        <v>201507</v>
      </c>
      <c r="C84" s="2">
        <v>0.44560569999999999</v>
      </c>
      <c r="D84" s="2">
        <v>2105</v>
      </c>
      <c r="E84" s="2">
        <v>201507</v>
      </c>
      <c r="F84" s="2">
        <v>0.4093232</v>
      </c>
      <c r="G84" s="2">
        <v>2098</v>
      </c>
      <c r="I84" s="2">
        <v>201507</v>
      </c>
      <c r="J84" s="2">
        <v>0.44560569999999999</v>
      </c>
      <c r="K84" s="2">
        <v>0.4093232</v>
      </c>
    </row>
    <row r="85" spans="2:11" x14ac:dyDescent="0.6">
      <c r="B85" s="2">
        <v>201508</v>
      </c>
      <c r="C85" s="2">
        <v>0.4607753</v>
      </c>
      <c r="D85" s="2">
        <v>2167</v>
      </c>
      <c r="E85" s="2">
        <v>201508</v>
      </c>
      <c r="F85" s="2">
        <v>0.42366160000000003</v>
      </c>
      <c r="G85" s="2">
        <v>2163</v>
      </c>
      <c r="I85" s="2">
        <v>201508</v>
      </c>
      <c r="J85" s="2">
        <v>0.4607753</v>
      </c>
      <c r="K85" s="2">
        <v>0.42366160000000003</v>
      </c>
    </row>
    <row r="86" spans="2:11" x14ac:dyDescent="0.6">
      <c r="B86" s="2">
        <v>201509</v>
      </c>
      <c r="C86" s="2">
        <v>0.51587660000000002</v>
      </c>
      <c r="D86" s="2">
        <v>2236</v>
      </c>
      <c r="E86" s="2">
        <v>201509</v>
      </c>
      <c r="F86" s="2">
        <v>0.44790920000000001</v>
      </c>
      <c r="G86" s="2">
        <v>2224</v>
      </c>
      <c r="I86" s="2">
        <v>201509</v>
      </c>
      <c r="J86" s="2">
        <v>0.51587660000000002</v>
      </c>
      <c r="K86" s="2">
        <v>0.44790920000000001</v>
      </c>
    </row>
    <row r="87" spans="2:11" x14ac:dyDescent="0.6">
      <c r="B87" s="2">
        <v>201510</v>
      </c>
      <c r="C87" s="2">
        <v>0.46514050000000001</v>
      </c>
      <c r="D87" s="2">
        <v>1922</v>
      </c>
      <c r="E87" s="2">
        <v>201510</v>
      </c>
      <c r="F87" s="2">
        <v>0.41347650000000002</v>
      </c>
      <c r="G87" s="2">
        <v>1910</v>
      </c>
      <c r="I87" s="2">
        <v>201510</v>
      </c>
      <c r="J87" s="2">
        <v>0.46514050000000001</v>
      </c>
      <c r="K87" s="2">
        <v>0.41347650000000002</v>
      </c>
    </row>
    <row r="88" spans="2:11" x14ac:dyDescent="0.6">
      <c r="B88" s="2">
        <v>201511</v>
      </c>
      <c r="C88" s="2">
        <v>0.51393580000000005</v>
      </c>
      <c r="D88" s="2">
        <v>2368</v>
      </c>
      <c r="E88" s="2">
        <v>201511</v>
      </c>
      <c r="F88" s="2">
        <v>0.4512004</v>
      </c>
      <c r="G88" s="2">
        <v>2316</v>
      </c>
      <c r="I88" s="2">
        <v>201511</v>
      </c>
      <c r="J88" s="2">
        <v>0.51393580000000005</v>
      </c>
      <c r="K88" s="2">
        <v>0.4512004</v>
      </c>
    </row>
    <row r="89" spans="2:11" x14ac:dyDescent="0.6">
      <c r="B89" s="2">
        <v>201512</v>
      </c>
      <c r="C89" s="2">
        <v>0.46502060000000001</v>
      </c>
      <c r="D89" s="2">
        <v>2430</v>
      </c>
      <c r="E89" s="2">
        <v>201512</v>
      </c>
      <c r="F89" s="2">
        <v>0.44487890000000002</v>
      </c>
      <c r="G89" s="2">
        <v>2394</v>
      </c>
      <c r="I89" s="2">
        <v>201512</v>
      </c>
      <c r="J89" s="2">
        <v>0.46502060000000001</v>
      </c>
      <c r="K89" s="2">
        <v>0.44487890000000002</v>
      </c>
    </row>
    <row r="90" spans="2:11" x14ac:dyDescent="0.6">
      <c r="B90" s="2">
        <v>201601</v>
      </c>
      <c r="C90" s="2">
        <v>0.40594059999999998</v>
      </c>
      <c r="D90" s="2">
        <v>2121</v>
      </c>
      <c r="E90" s="2">
        <v>201601</v>
      </c>
      <c r="F90" s="2">
        <v>0.39212079999999999</v>
      </c>
      <c r="G90" s="2">
        <v>2103</v>
      </c>
      <c r="I90" s="2">
        <v>201601</v>
      </c>
      <c r="J90" s="2">
        <v>0.40594059999999998</v>
      </c>
      <c r="K90" s="2">
        <v>0.39212079999999999</v>
      </c>
    </row>
    <row r="91" spans="2:11" x14ac:dyDescent="0.6">
      <c r="B91" s="2">
        <v>201602</v>
      </c>
      <c r="C91" s="2">
        <v>0.3409894</v>
      </c>
      <c r="D91" s="2">
        <v>1698</v>
      </c>
      <c r="E91" s="2">
        <v>201602</v>
      </c>
      <c r="F91" s="2">
        <v>0.32947110000000002</v>
      </c>
      <c r="G91" s="2">
        <v>1645</v>
      </c>
      <c r="I91" s="2">
        <v>201602</v>
      </c>
      <c r="J91" s="2">
        <v>0.3409894</v>
      </c>
      <c r="K91" s="2">
        <v>0.32947110000000002</v>
      </c>
    </row>
    <row r="92" spans="2:11" x14ac:dyDescent="0.6">
      <c r="B92" s="2">
        <v>201603</v>
      </c>
      <c r="C92" s="2">
        <v>0.38512239999999998</v>
      </c>
      <c r="D92" s="2">
        <v>1062</v>
      </c>
      <c r="E92" s="2">
        <v>201603</v>
      </c>
      <c r="F92" s="2">
        <v>0.3585409</v>
      </c>
      <c r="G92" s="2">
        <v>1028</v>
      </c>
      <c r="I92" s="2">
        <v>201603</v>
      </c>
      <c r="J92" s="2">
        <v>0.38512239999999998</v>
      </c>
      <c r="K92" s="2">
        <v>0.3585409</v>
      </c>
    </row>
    <row r="93" spans="2:11" x14ac:dyDescent="0.6">
      <c r="B93" s="2">
        <v>201604</v>
      </c>
      <c r="C93" s="2">
        <v>0.38406370000000001</v>
      </c>
      <c r="D93" s="2">
        <v>1255</v>
      </c>
      <c r="E93" s="2">
        <v>201604</v>
      </c>
      <c r="F93" s="2">
        <v>0.34290559999999998</v>
      </c>
      <c r="G93" s="2">
        <v>1239</v>
      </c>
      <c r="I93" s="2">
        <v>201604</v>
      </c>
      <c r="J93" s="2">
        <v>0.38406370000000001</v>
      </c>
      <c r="K93" s="2">
        <v>0.34290559999999998</v>
      </c>
    </row>
    <row r="94" spans="2:11" x14ac:dyDescent="0.6">
      <c r="B94" s="2">
        <v>201605</v>
      </c>
      <c r="C94" s="2">
        <v>0.44425239999999999</v>
      </c>
      <c r="D94" s="2">
        <v>1157</v>
      </c>
      <c r="E94" s="2">
        <v>201605</v>
      </c>
      <c r="F94" s="2">
        <v>0.42078149999999997</v>
      </c>
      <c r="G94" s="2">
        <v>1126</v>
      </c>
      <c r="I94" s="2">
        <v>201605</v>
      </c>
      <c r="J94" s="2">
        <v>0.44425239999999999</v>
      </c>
      <c r="K94" s="2">
        <v>0.42078149999999997</v>
      </c>
    </row>
    <row r="95" spans="2:11" x14ac:dyDescent="0.6">
      <c r="B95" s="2">
        <v>201606</v>
      </c>
      <c r="C95" s="2">
        <v>0.4807302</v>
      </c>
      <c r="D95" s="2">
        <v>1479</v>
      </c>
      <c r="E95" s="2">
        <v>201606</v>
      </c>
      <c r="F95" s="2">
        <v>0.42257240000000001</v>
      </c>
      <c r="G95" s="2">
        <v>1450</v>
      </c>
      <c r="I95" s="2">
        <v>201606</v>
      </c>
      <c r="J95" s="2">
        <v>0.4807302</v>
      </c>
      <c r="K95" s="2">
        <v>0.42257240000000001</v>
      </c>
    </row>
    <row r="96" spans="2:11" x14ac:dyDescent="0.6">
      <c r="B96" s="2">
        <v>201607</v>
      </c>
      <c r="C96" s="2">
        <v>0.46118229999999999</v>
      </c>
      <c r="D96" s="2">
        <v>1404</v>
      </c>
      <c r="E96" s="2">
        <v>201607</v>
      </c>
      <c r="F96" s="2">
        <v>0.3872816</v>
      </c>
      <c r="G96" s="2">
        <v>1339</v>
      </c>
      <c r="I96" s="2">
        <v>201607</v>
      </c>
      <c r="J96" s="2">
        <v>0.46118229999999999</v>
      </c>
      <c r="K96" s="2">
        <v>0.3872816</v>
      </c>
    </row>
    <row r="97" spans="2:11" x14ac:dyDescent="0.6">
      <c r="B97" s="2">
        <v>201608</v>
      </c>
      <c r="C97" s="2">
        <v>0.45294119999999999</v>
      </c>
      <c r="D97" s="2">
        <v>1360</v>
      </c>
      <c r="E97" s="2">
        <v>201608</v>
      </c>
      <c r="F97" s="2">
        <v>0.41713860000000003</v>
      </c>
      <c r="G97" s="2">
        <v>1328</v>
      </c>
      <c r="I97" s="2">
        <v>201608</v>
      </c>
      <c r="J97" s="2">
        <v>0.45294119999999999</v>
      </c>
      <c r="K97" s="2">
        <v>0.41713860000000003</v>
      </c>
    </row>
    <row r="98" spans="2:11" x14ac:dyDescent="0.6">
      <c r="B98" s="2">
        <v>201609</v>
      </c>
      <c r="C98" s="2">
        <v>0.49057410000000001</v>
      </c>
      <c r="D98" s="2">
        <v>1167</v>
      </c>
      <c r="E98" s="2">
        <v>201609</v>
      </c>
      <c r="F98" s="2">
        <v>0.43639139999999998</v>
      </c>
      <c r="G98" s="2">
        <v>1114</v>
      </c>
      <c r="I98" s="2">
        <v>201609</v>
      </c>
      <c r="J98" s="2">
        <v>0.49057410000000001</v>
      </c>
      <c r="K98" s="2">
        <v>0.43639139999999998</v>
      </c>
    </row>
    <row r="99" spans="2:11" x14ac:dyDescent="0.6">
      <c r="B99" s="2">
        <v>201610</v>
      </c>
      <c r="C99" s="2">
        <v>0.42530699999999999</v>
      </c>
      <c r="D99" s="2">
        <v>1466</v>
      </c>
      <c r="E99" s="2">
        <v>201610</v>
      </c>
      <c r="F99" s="2">
        <v>0.36454170000000002</v>
      </c>
      <c r="G99" s="2">
        <v>1440</v>
      </c>
      <c r="I99" s="2">
        <v>201610</v>
      </c>
      <c r="J99" s="2">
        <v>0.42530699999999999</v>
      </c>
      <c r="K99" s="2">
        <v>0.36454170000000002</v>
      </c>
    </row>
    <row r="100" spans="2:11" x14ac:dyDescent="0.6">
      <c r="B100" s="2">
        <v>201611</v>
      </c>
      <c r="C100" s="2">
        <v>0.44326840000000001</v>
      </c>
      <c r="D100" s="2">
        <v>1181</v>
      </c>
      <c r="E100" s="2">
        <v>201611</v>
      </c>
      <c r="F100" s="2">
        <v>0.39793020000000001</v>
      </c>
      <c r="G100" s="2">
        <v>1174</v>
      </c>
      <c r="I100" s="2">
        <v>201611</v>
      </c>
      <c r="J100" s="2">
        <v>0.44326840000000001</v>
      </c>
      <c r="K100" s="2">
        <v>0.39793020000000001</v>
      </c>
    </row>
    <row r="101" spans="2:11" x14ac:dyDescent="0.6">
      <c r="B101" s="2">
        <v>201612</v>
      </c>
      <c r="C101" s="2">
        <v>0.43555090000000002</v>
      </c>
      <c r="D101" s="2">
        <v>962</v>
      </c>
      <c r="E101" s="2">
        <v>201612</v>
      </c>
      <c r="F101" s="2">
        <v>0.38001049999999997</v>
      </c>
      <c r="G101" s="2">
        <v>949</v>
      </c>
      <c r="I101" s="2">
        <v>201612</v>
      </c>
      <c r="J101" s="2">
        <v>0.43555090000000002</v>
      </c>
      <c r="K101" s="2">
        <v>0.38001049999999997</v>
      </c>
    </row>
    <row r="102" spans="2:11" x14ac:dyDescent="0.6">
      <c r="B102" s="2"/>
      <c r="D102" s="6"/>
      <c r="E102" s="2"/>
      <c r="G102" s="6"/>
    </row>
    <row r="103" spans="2:11" x14ac:dyDescent="0.6">
      <c r="B103" s="2" t="s">
        <v>9</v>
      </c>
      <c r="C103" s="2">
        <v>0.38534639999999998</v>
      </c>
      <c r="D103" s="2">
        <v>149786</v>
      </c>
      <c r="E103" s="2" t="s">
        <v>9</v>
      </c>
      <c r="F103" s="2">
        <v>0.36793949999999997</v>
      </c>
      <c r="G103" s="2">
        <v>146964</v>
      </c>
    </row>
    <row r="104" spans="2:11" x14ac:dyDescent="0.6">
      <c r="B104" s="2"/>
      <c r="C104" s="5"/>
      <c r="D104" s="4"/>
      <c r="E104" s="2"/>
      <c r="F104" s="5"/>
      <c r="G104" s="4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s="2" t="s">
        <v>19</v>
      </c>
      <c r="C3" s="2" t="s">
        <v>17</v>
      </c>
      <c r="D3" s="2" t="s">
        <v>8</v>
      </c>
    </row>
    <row r="4" spans="1:8" x14ac:dyDescent="0.6">
      <c r="B4" s="2"/>
      <c r="D4" s="6"/>
      <c r="G4" t="s">
        <v>60</v>
      </c>
      <c r="H4" t="s">
        <v>59</v>
      </c>
    </row>
    <row r="5" spans="1:8" x14ac:dyDescent="0.6">
      <c r="B5" s="2">
        <v>2009</v>
      </c>
      <c r="C5" s="2">
        <v>0.25086649999999999</v>
      </c>
      <c r="D5" s="2">
        <v>15869</v>
      </c>
      <c r="F5" s="2">
        <v>2009</v>
      </c>
      <c r="G5" s="2">
        <v>0.25086649999999999</v>
      </c>
      <c r="H5" s="2">
        <v>0.28722540000000002</v>
      </c>
    </row>
    <row r="6" spans="1:8" x14ac:dyDescent="0.6">
      <c r="B6" s="2">
        <v>2010</v>
      </c>
      <c r="C6" s="2">
        <v>0.27099699999999999</v>
      </c>
      <c r="D6" s="2">
        <v>20491</v>
      </c>
      <c r="F6" s="2">
        <v>2010</v>
      </c>
      <c r="G6" s="2">
        <v>0.27099699999999999</v>
      </c>
      <c r="H6" s="2">
        <v>0.27683530000000001</v>
      </c>
    </row>
    <row r="7" spans="1:8" x14ac:dyDescent="0.6">
      <c r="B7" s="2">
        <v>2011</v>
      </c>
      <c r="C7" s="2">
        <v>0.40734310000000001</v>
      </c>
      <c r="D7" s="2">
        <v>14694</v>
      </c>
      <c r="F7" s="2">
        <v>2011</v>
      </c>
      <c r="G7" s="2">
        <v>0.40734310000000001</v>
      </c>
      <c r="H7" s="2">
        <v>0.37332850000000001</v>
      </c>
    </row>
    <row r="8" spans="1:8" x14ac:dyDescent="0.6">
      <c r="B8" s="2">
        <v>2012</v>
      </c>
      <c r="C8" s="2">
        <v>0.37678600000000001</v>
      </c>
      <c r="D8" s="2">
        <v>14978</v>
      </c>
      <c r="F8" s="2">
        <v>2012</v>
      </c>
      <c r="G8" s="2">
        <v>0.37678600000000001</v>
      </c>
      <c r="H8" s="2">
        <v>0.37574370000000001</v>
      </c>
    </row>
    <row r="9" spans="1:8" x14ac:dyDescent="0.6">
      <c r="B9" s="2">
        <v>2013</v>
      </c>
      <c r="C9" s="2">
        <v>0.40459669999999998</v>
      </c>
      <c r="D9" s="2">
        <v>21907</v>
      </c>
      <c r="F9" s="2">
        <v>2013</v>
      </c>
      <c r="G9" s="2">
        <v>0.40459669999999998</v>
      </c>
      <c r="H9" s="2">
        <v>0.3910748</v>
      </c>
    </row>
    <row r="10" spans="1:8" x14ac:dyDescent="0.6">
      <c r="B10" s="2">
        <v>2014</v>
      </c>
      <c r="C10" s="2">
        <v>0.45574550000000003</v>
      </c>
      <c r="D10" s="2">
        <v>23105</v>
      </c>
      <c r="F10" s="2">
        <v>2014</v>
      </c>
      <c r="G10" s="2">
        <v>0.45574550000000003</v>
      </c>
      <c r="H10" s="2">
        <v>0.41332479999999999</v>
      </c>
    </row>
    <row r="11" spans="1:8" x14ac:dyDescent="0.6">
      <c r="B11" s="2">
        <v>2015</v>
      </c>
      <c r="C11" s="2">
        <v>0.45497589999999999</v>
      </c>
      <c r="D11" s="2">
        <v>23021</v>
      </c>
      <c r="F11" s="2">
        <v>2015</v>
      </c>
      <c r="G11" s="2">
        <v>0.45497589999999999</v>
      </c>
      <c r="H11" s="2">
        <v>0.41598619999999997</v>
      </c>
    </row>
    <row r="12" spans="1:8" x14ac:dyDescent="0.6">
      <c r="B12" s="2">
        <v>2016</v>
      </c>
      <c r="C12" s="2">
        <v>0.42548180000000002</v>
      </c>
      <c r="D12" s="2">
        <v>15721</v>
      </c>
      <c r="F12" s="2">
        <v>2016</v>
      </c>
      <c r="G12" s="2">
        <v>0.42548180000000002</v>
      </c>
      <c r="H12" s="2">
        <v>0.38411020000000001</v>
      </c>
    </row>
    <row r="13" spans="1:8" x14ac:dyDescent="0.6">
      <c r="B13" s="2"/>
      <c r="D13" s="6"/>
    </row>
    <row r="14" spans="1:8" x14ac:dyDescent="0.6">
      <c r="B14" s="2" t="s">
        <v>9</v>
      </c>
      <c r="C14" s="2">
        <v>0.38534639999999998</v>
      </c>
      <c r="D14" s="2">
        <v>149786</v>
      </c>
    </row>
    <row r="15" spans="1:8" x14ac:dyDescent="0.6">
      <c r="B15" s="2"/>
      <c r="D15" s="6"/>
    </row>
    <row r="16" spans="1:8" x14ac:dyDescent="0.6">
      <c r="B16" s="2"/>
      <c r="C16" s="5"/>
      <c r="D16" s="4"/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0.28722540000000002</v>
      </c>
      <c r="D21" s="2">
        <v>15487</v>
      </c>
    </row>
    <row r="22" spans="2:4" x14ac:dyDescent="0.6">
      <c r="B22" s="2">
        <v>2010</v>
      </c>
      <c r="C22" s="2">
        <v>0.27683530000000001</v>
      </c>
      <c r="D22" s="2">
        <v>20011</v>
      </c>
    </row>
    <row r="23" spans="2:4" x14ac:dyDescent="0.6">
      <c r="B23" s="2">
        <v>2011</v>
      </c>
      <c r="C23" s="2">
        <v>0.37332850000000001</v>
      </c>
      <c r="D23" s="2">
        <v>14409</v>
      </c>
    </row>
    <row r="24" spans="2:4" x14ac:dyDescent="0.6">
      <c r="B24" s="2">
        <v>2012</v>
      </c>
      <c r="C24" s="2">
        <v>0.37574370000000001</v>
      </c>
      <c r="D24" s="2">
        <v>14395</v>
      </c>
    </row>
    <row r="25" spans="2:4" x14ac:dyDescent="0.6">
      <c r="B25" s="2">
        <v>2013</v>
      </c>
      <c r="C25" s="2">
        <v>0.3910748</v>
      </c>
      <c r="D25" s="2">
        <v>21605</v>
      </c>
    </row>
    <row r="26" spans="2:4" x14ac:dyDescent="0.6">
      <c r="B26" s="2">
        <v>2014</v>
      </c>
      <c r="C26" s="2">
        <v>0.41332479999999999</v>
      </c>
      <c r="D26" s="2">
        <v>22901</v>
      </c>
    </row>
    <row r="27" spans="2:4" x14ac:dyDescent="0.6">
      <c r="B27" s="2">
        <v>2015</v>
      </c>
      <c r="C27" s="2">
        <v>0.41598619999999997</v>
      </c>
      <c r="D27" s="2">
        <v>22804</v>
      </c>
    </row>
    <row r="28" spans="2:4" x14ac:dyDescent="0.6">
      <c r="B28" s="2">
        <v>2016</v>
      </c>
      <c r="C28" s="2">
        <v>0.38411020000000001</v>
      </c>
      <c r="D28" s="2">
        <v>15352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0.36793949999999997</v>
      </c>
      <c r="D30" s="2">
        <v>146964</v>
      </c>
    </row>
    <row r="31" spans="2:4" x14ac:dyDescent="0.6">
      <c r="B31" s="2"/>
      <c r="C31" s="5"/>
      <c r="D31" s="4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/>
  </sheetViews>
  <sheetFormatPr defaultRowHeight="15.6" x14ac:dyDescent="0.6"/>
  <sheetData>
    <row r="1" spans="1:13" x14ac:dyDescent="0.6">
      <c r="A1" t="s">
        <v>197</v>
      </c>
    </row>
    <row r="3" spans="1:13" x14ac:dyDescent="0.6">
      <c r="B3" t="s">
        <v>40</v>
      </c>
    </row>
    <row r="4" spans="1:13" x14ac:dyDescent="0.6">
      <c r="B4" s="2" t="s">
        <v>19</v>
      </c>
      <c r="C4" s="2" t="s">
        <v>17</v>
      </c>
      <c r="D4" s="2" t="s">
        <v>8</v>
      </c>
    </row>
    <row r="5" spans="1:13" x14ac:dyDescent="0.6">
      <c r="B5" s="2"/>
      <c r="D5" s="6"/>
      <c r="H5" t="s">
        <v>25</v>
      </c>
      <c r="I5" t="s">
        <v>24</v>
      </c>
      <c r="J5" t="s">
        <v>23</v>
      </c>
      <c r="K5" t="s">
        <v>22</v>
      </c>
      <c r="L5" t="s">
        <v>21</v>
      </c>
      <c r="M5" t="s">
        <v>20</v>
      </c>
    </row>
    <row r="6" spans="1:13" x14ac:dyDescent="0.6">
      <c r="B6" s="2">
        <v>2009</v>
      </c>
      <c r="C6" s="2">
        <v>0.1982864</v>
      </c>
      <c r="D6" s="2">
        <v>5001</v>
      </c>
      <c r="G6" s="2">
        <v>2009</v>
      </c>
      <c r="H6" s="2">
        <v>0.1982864</v>
      </c>
      <c r="I6" s="2">
        <v>0.24333779999999999</v>
      </c>
      <c r="J6" s="2">
        <v>0.52793849999999998</v>
      </c>
      <c r="K6" s="2">
        <v>0.32829180000000002</v>
      </c>
      <c r="L6" s="2">
        <v>0.45697719999999997</v>
      </c>
      <c r="M6" s="2">
        <v>0.37661159999999999</v>
      </c>
    </row>
    <row r="7" spans="1:13" x14ac:dyDescent="0.6">
      <c r="B7" s="2">
        <v>2010</v>
      </c>
      <c r="C7" s="2">
        <v>0.20796780000000001</v>
      </c>
      <c r="D7" s="2">
        <v>7391</v>
      </c>
      <c r="G7" s="2">
        <v>2010</v>
      </c>
      <c r="H7" s="2">
        <v>0.20796780000000001</v>
      </c>
      <c r="I7" s="2">
        <v>0.24723680000000001</v>
      </c>
      <c r="J7" s="2">
        <v>0.52906180000000003</v>
      </c>
      <c r="K7" s="2">
        <v>0.32574249999999999</v>
      </c>
      <c r="L7" s="2">
        <v>0.47442810000000002</v>
      </c>
      <c r="M7" s="2">
        <v>0.34383750000000002</v>
      </c>
    </row>
    <row r="8" spans="1:13" x14ac:dyDescent="0.6">
      <c r="B8" s="2">
        <v>2011</v>
      </c>
      <c r="C8" s="2">
        <v>0.31838230000000001</v>
      </c>
      <c r="D8" s="2">
        <v>4191</v>
      </c>
      <c r="G8" s="2">
        <v>2011</v>
      </c>
      <c r="H8" s="2">
        <v>0.31838230000000001</v>
      </c>
      <c r="I8" s="2">
        <v>0.32031399999999999</v>
      </c>
      <c r="J8" s="2">
        <v>0.56592450000000005</v>
      </c>
      <c r="K8" s="2">
        <v>0.4520651</v>
      </c>
      <c r="L8" s="2">
        <v>0.57305419999999996</v>
      </c>
      <c r="M8" s="2">
        <v>0.41909089999999999</v>
      </c>
    </row>
    <row r="9" spans="1:13" x14ac:dyDescent="0.6">
      <c r="B9" s="2">
        <v>2012</v>
      </c>
      <c r="C9" s="2">
        <v>0.31311559999999999</v>
      </c>
      <c r="D9" s="2">
        <v>4532</v>
      </c>
      <c r="G9" s="2">
        <v>2012</v>
      </c>
      <c r="H9" s="2">
        <v>0.31311559999999999</v>
      </c>
      <c r="I9" s="2">
        <v>0.35596220000000001</v>
      </c>
      <c r="J9" s="2">
        <v>0.48399249999999999</v>
      </c>
      <c r="K9" s="2">
        <v>0.45199440000000002</v>
      </c>
      <c r="L9" s="2">
        <v>0.52332630000000002</v>
      </c>
      <c r="M9" s="2">
        <v>0.40500269999999999</v>
      </c>
    </row>
    <row r="10" spans="1:13" x14ac:dyDescent="0.6">
      <c r="B10" s="2">
        <v>2013</v>
      </c>
      <c r="C10" s="2">
        <v>0.2991548</v>
      </c>
      <c r="D10" s="2">
        <v>7205</v>
      </c>
      <c r="G10" s="2">
        <v>2013</v>
      </c>
      <c r="H10" s="2">
        <v>0.2991548</v>
      </c>
      <c r="I10" s="2">
        <v>0.3741157</v>
      </c>
      <c r="J10" s="2">
        <v>0.54680130000000005</v>
      </c>
      <c r="K10" s="2">
        <v>0.45297150000000003</v>
      </c>
      <c r="L10" s="2">
        <v>0.53585190000000005</v>
      </c>
      <c r="M10" s="2">
        <v>0.47727599999999998</v>
      </c>
    </row>
    <row r="11" spans="1:13" x14ac:dyDescent="0.6">
      <c r="B11" s="2">
        <v>2014</v>
      </c>
      <c r="C11" s="2">
        <v>0.357047</v>
      </c>
      <c r="D11" s="2">
        <v>7931</v>
      </c>
      <c r="G11" s="2">
        <v>2014</v>
      </c>
      <c r="H11" s="2">
        <v>0.357047</v>
      </c>
      <c r="I11" s="2">
        <v>0.4068292</v>
      </c>
      <c r="J11" s="2">
        <v>0.53983139999999996</v>
      </c>
      <c r="K11" s="2">
        <v>0.48092059999999998</v>
      </c>
      <c r="L11" s="2">
        <v>0.48334359999999998</v>
      </c>
      <c r="M11" s="2">
        <v>0.4779159</v>
      </c>
    </row>
    <row r="12" spans="1:13" x14ac:dyDescent="0.6">
      <c r="B12" s="2">
        <v>2015</v>
      </c>
      <c r="C12" s="2">
        <v>0.36514099999999999</v>
      </c>
      <c r="D12" s="2">
        <v>9362</v>
      </c>
      <c r="G12" s="2">
        <v>2015</v>
      </c>
      <c r="H12" s="2">
        <v>0.36514099999999999</v>
      </c>
      <c r="I12" s="2">
        <v>0.39905350000000001</v>
      </c>
      <c r="J12" s="2">
        <v>0.57790200000000003</v>
      </c>
      <c r="K12" s="2">
        <v>0.50586549999999997</v>
      </c>
      <c r="L12" s="2">
        <v>0.52070989999999995</v>
      </c>
      <c r="M12" s="2">
        <v>0.48132190000000002</v>
      </c>
    </row>
    <row r="13" spans="1:13" x14ac:dyDescent="0.6">
      <c r="B13" s="2">
        <v>2016</v>
      </c>
      <c r="C13" s="2">
        <v>0.3282236</v>
      </c>
      <c r="D13" s="2">
        <v>6181</v>
      </c>
      <c r="G13" s="2">
        <v>2016</v>
      </c>
      <c r="H13" s="2">
        <v>0.3282236</v>
      </c>
      <c r="I13" s="2">
        <v>0.3665814</v>
      </c>
      <c r="J13" s="2">
        <v>0.56748849999999995</v>
      </c>
      <c r="K13" s="2">
        <v>0.48535420000000001</v>
      </c>
      <c r="L13" s="2">
        <v>0.50109040000000005</v>
      </c>
      <c r="M13" s="2">
        <v>0.44057289999999999</v>
      </c>
    </row>
    <row r="14" spans="1:13" x14ac:dyDescent="0.6">
      <c r="B14" s="2"/>
      <c r="D14" s="6"/>
    </row>
    <row r="15" spans="1:13" x14ac:dyDescent="0.6">
      <c r="B15" s="2" t="s">
        <v>9</v>
      </c>
      <c r="C15" s="2">
        <v>0.30344149999999998</v>
      </c>
      <c r="D15" s="2">
        <v>51794</v>
      </c>
    </row>
    <row r="16" spans="1:13" x14ac:dyDescent="0.6">
      <c r="B16" s="2"/>
      <c r="C16" s="5"/>
      <c r="D16" s="4"/>
    </row>
    <row r="18" spans="2:4" x14ac:dyDescent="0.6">
      <c r="B18" t="s">
        <v>39</v>
      </c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0.24333779999999999</v>
      </c>
      <c r="D21" s="2">
        <v>4476</v>
      </c>
    </row>
    <row r="22" spans="2:4" x14ac:dyDescent="0.6">
      <c r="B22" s="2">
        <v>2010</v>
      </c>
      <c r="C22" s="2">
        <v>0.24723680000000001</v>
      </c>
      <c r="D22" s="2">
        <v>6145</v>
      </c>
    </row>
    <row r="23" spans="2:4" x14ac:dyDescent="0.6">
      <c r="B23" s="2">
        <v>2011</v>
      </c>
      <c r="C23" s="2">
        <v>0.32031399999999999</v>
      </c>
      <c r="D23" s="2">
        <v>5286</v>
      </c>
    </row>
    <row r="24" spans="2:4" x14ac:dyDescent="0.6">
      <c r="B24" s="2">
        <v>2012</v>
      </c>
      <c r="C24" s="2">
        <v>0.35596220000000001</v>
      </c>
      <c r="D24" s="2">
        <v>4069</v>
      </c>
    </row>
    <row r="25" spans="2:4" x14ac:dyDescent="0.6">
      <c r="B25" s="2">
        <v>2013</v>
      </c>
      <c r="C25" s="2">
        <v>0.3741157</v>
      </c>
      <c r="D25" s="2">
        <v>5360</v>
      </c>
    </row>
    <row r="26" spans="2:4" x14ac:dyDescent="0.6">
      <c r="B26" s="2">
        <v>2014</v>
      </c>
      <c r="C26" s="2">
        <v>0.4068292</v>
      </c>
      <c r="D26" s="2">
        <v>6500</v>
      </c>
    </row>
    <row r="27" spans="2:4" x14ac:dyDescent="0.6">
      <c r="B27" s="2">
        <v>2015</v>
      </c>
      <c r="C27" s="2">
        <v>0.39905350000000001</v>
      </c>
      <c r="D27" s="2">
        <v>5705</v>
      </c>
    </row>
    <row r="28" spans="2:4" x14ac:dyDescent="0.6">
      <c r="B28" s="2">
        <v>2016</v>
      </c>
      <c r="C28" s="2">
        <v>0.3665814</v>
      </c>
      <c r="D28" s="2">
        <v>3829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0.34034160000000002</v>
      </c>
      <c r="D30" s="2">
        <v>41370</v>
      </c>
    </row>
    <row r="31" spans="2:4" x14ac:dyDescent="0.6">
      <c r="B31" s="2"/>
      <c r="C31" s="5"/>
      <c r="D31" s="4"/>
    </row>
    <row r="33" spans="2:4" x14ac:dyDescent="0.6">
      <c r="B33" t="s">
        <v>38</v>
      </c>
    </row>
    <row r="34" spans="2:4" x14ac:dyDescent="0.6">
      <c r="B34" s="2" t="s">
        <v>19</v>
      </c>
      <c r="C34" s="2" t="s">
        <v>17</v>
      </c>
      <c r="D34" s="2" t="s">
        <v>8</v>
      </c>
    </row>
    <row r="35" spans="2:4" x14ac:dyDescent="0.6">
      <c r="B35" s="2"/>
      <c r="D35" s="6"/>
    </row>
    <row r="36" spans="2:4" x14ac:dyDescent="0.6">
      <c r="B36" s="2">
        <v>2009</v>
      </c>
      <c r="C36" s="2">
        <v>0.52793849999999998</v>
      </c>
      <c r="D36" s="2">
        <v>325</v>
      </c>
    </row>
    <row r="37" spans="2:4" x14ac:dyDescent="0.6">
      <c r="B37" s="2">
        <v>2010</v>
      </c>
      <c r="C37" s="2">
        <v>0.52906180000000003</v>
      </c>
      <c r="D37" s="2">
        <v>437</v>
      </c>
    </row>
    <row r="38" spans="2:4" x14ac:dyDescent="0.6">
      <c r="B38" s="2">
        <v>2011</v>
      </c>
      <c r="C38" s="2">
        <v>0.56592450000000005</v>
      </c>
      <c r="D38" s="2">
        <v>503</v>
      </c>
    </row>
    <row r="39" spans="2:4" x14ac:dyDescent="0.6">
      <c r="B39" s="2">
        <v>2012</v>
      </c>
      <c r="C39" s="2">
        <v>0.48399249999999999</v>
      </c>
      <c r="D39" s="2">
        <v>531</v>
      </c>
    </row>
    <row r="40" spans="2:4" x14ac:dyDescent="0.6">
      <c r="B40" s="2">
        <v>2013</v>
      </c>
      <c r="C40" s="2">
        <v>0.54680130000000005</v>
      </c>
      <c r="D40" s="2">
        <v>966</v>
      </c>
    </row>
    <row r="41" spans="2:4" x14ac:dyDescent="0.6">
      <c r="B41" s="2">
        <v>2014</v>
      </c>
      <c r="C41" s="2">
        <v>0.53983139999999996</v>
      </c>
      <c r="D41" s="2">
        <v>949</v>
      </c>
    </row>
    <row r="42" spans="2:4" x14ac:dyDescent="0.6">
      <c r="B42" s="2">
        <v>2015</v>
      </c>
      <c r="C42" s="2">
        <v>0.57790200000000003</v>
      </c>
      <c r="D42" s="2">
        <v>1020</v>
      </c>
    </row>
    <row r="43" spans="2:4" x14ac:dyDescent="0.6">
      <c r="B43" s="2">
        <v>2016</v>
      </c>
      <c r="C43" s="2">
        <v>0.56748849999999995</v>
      </c>
      <c r="D43" s="2">
        <v>649</v>
      </c>
    </row>
    <row r="44" spans="2:4" x14ac:dyDescent="0.6">
      <c r="B44" s="2"/>
      <c r="D44" s="6"/>
    </row>
    <row r="45" spans="2:4" x14ac:dyDescent="0.6">
      <c r="B45" s="2" t="s">
        <v>9</v>
      </c>
      <c r="C45" s="2">
        <v>0.54697209999999996</v>
      </c>
      <c r="D45" s="2">
        <v>5380</v>
      </c>
    </row>
    <row r="46" spans="2:4" x14ac:dyDescent="0.6">
      <c r="B46" s="2"/>
      <c r="C46" s="5"/>
      <c r="D46" s="4"/>
    </row>
    <row r="48" spans="2:4" x14ac:dyDescent="0.6">
      <c r="B48" t="s">
        <v>37</v>
      </c>
    </row>
    <row r="49" spans="2:4" x14ac:dyDescent="0.6">
      <c r="B49" s="2" t="s">
        <v>19</v>
      </c>
      <c r="C49" s="2" t="s">
        <v>17</v>
      </c>
      <c r="D49" s="2" t="s">
        <v>8</v>
      </c>
    </row>
    <row r="50" spans="2:4" x14ac:dyDescent="0.6">
      <c r="B50" s="2"/>
      <c r="D50" s="6"/>
    </row>
    <row r="51" spans="2:4" x14ac:dyDescent="0.6">
      <c r="B51" s="2">
        <v>2009</v>
      </c>
      <c r="C51" s="2">
        <v>0.32829180000000002</v>
      </c>
      <c r="D51" s="2">
        <v>1604</v>
      </c>
    </row>
    <row r="52" spans="2:4" x14ac:dyDescent="0.6">
      <c r="B52" s="2">
        <v>2010</v>
      </c>
      <c r="C52" s="2">
        <v>0.32574249999999999</v>
      </c>
      <c r="D52" s="2">
        <v>1670</v>
      </c>
    </row>
    <row r="53" spans="2:4" x14ac:dyDescent="0.6">
      <c r="B53" s="2">
        <v>2011</v>
      </c>
      <c r="C53" s="2">
        <v>0.4520651</v>
      </c>
      <c r="D53" s="2">
        <v>1167</v>
      </c>
    </row>
    <row r="54" spans="2:4" x14ac:dyDescent="0.6">
      <c r="B54" s="2">
        <v>2012</v>
      </c>
      <c r="C54" s="2">
        <v>0.45199440000000002</v>
      </c>
      <c r="D54" s="2">
        <v>1424</v>
      </c>
    </row>
    <row r="55" spans="2:4" x14ac:dyDescent="0.6">
      <c r="B55" s="2">
        <v>2013</v>
      </c>
      <c r="C55" s="2">
        <v>0.45297150000000003</v>
      </c>
      <c r="D55" s="2">
        <v>2312</v>
      </c>
    </row>
    <row r="56" spans="2:4" x14ac:dyDescent="0.6">
      <c r="B56" s="2">
        <v>2014</v>
      </c>
      <c r="C56" s="2">
        <v>0.48092059999999998</v>
      </c>
      <c r="D56" s="2">
        <v>2064</v>
      </c>
    </row>
    <row r="57" spans="2:4" x14ac:dyDescent="0.6">
      <c r="B57" s="2">
        <v>2015</v>
      </c>
      <c r="C57" s="2">
        <v>0.50586549999999997</v>
      </c>
      <c r="D57" s="2">
        <v>1710</v>
      </c>
    </row>
    <row r="58" spans="2:4" x14ac:dyDescent="0.6">
      <c r="B58" s="2">
        <v>2016</v>
      </c>
      <c r="C58" s="2">
        <v>0.48535420000000001</v>
      </c>
      <c r="D58" s="2">
        <v>960</v>
      </c>
    </row>
    <row r="59" spans="2:4" x14ac:dyDescent="0.6">
      <c r="B59" s="2"/>
      <c r="D59" s="6"/>
    </row>
    <row r="60" spans="2:4" x14ac:dyDescent="0.6">
      <c r="B60" s="2" t="s">
        <v>9</v>
      </c>
      <c r="C60" s="2">
        <v>0.43471690000000002</v>
      </c>
      <c r="D60" s="2">
        <v>12911</v>
      </c>
    </row>
    <row r="61" spans="2:4" x14ac:dyDescent="0.6">
      <c r="B61" s="2"/>
      <c r="C61" s="5"/>
      <c r="D61" s="4"/>
    </row>
    <row r="63" spans="2:4" x14ac:dyDescent="0.6">
      <c r="B63" t="s">
        <v>36</v>
      </c>
    </row>
    <row r="64" spans="2:4" x14ac:dyDescent="0.6">
      <c r="B64" s="2" t="s">
        <v>19</v>
      </c>
      <c r="C64" s="2" t="s">
        <v>17</v>
      </c>
      <c r="D64" s="2" t="s">
        <v>8</v>
      </c>
    </row>
    <row r="65" spans="2:4" x14ac:dyDescent="0.6">
      <c r="B65" s="2"/>
      <c r="D65" s="6"/>
    </row>
    <row r="66" spans="2:4" x14ac:dyDescent="0.6">
      <c r="B66" s="2">
        <v>2009</v>
      </c>
      <c r="C66" s="2">
        <v>0.45697719999999997</v>
      </c>
      <c r="D66" s="2">
        <v>1889</v>
      </c>
    </row>
    <row r="67" spans="2:4" x14ac:dyDescent="0.6">
      <c r="B67" s="2">
        <v>2010</v>
      </c>
      <c r="C67" s="2">
        <v>0.47442810000000002</v>
      </c>
      <c r="D67" s="2">
        <v>1836</v>
      </c>
    </row>
    <row r="68" spans="2:4" x14ac:dyDescent="0.6">
      <c r="B68" s="2">
        <v>2011</v>
      </c>
      <c r="C68" s="2">
        <v>0.57305419999999996</v>
      </c>
      <c r="D68" s="2">
        <v>1218</v>
      </c>
    </row>
    <row r="69" spans="2:4" x14ac:dyDescent="0.6">
      <c r="B69" s="2">
        <v>2012</v>
      </c>
      <c r="C69" s="2">
        <v>0.52332630000000002</v>
      </c>
      <c r="D69" s="2">
        <v>1428</v>
      </c>
    </row>
    <row r="70" spans="2:4" x14ac:dyDescent="0.6">
      <c r="B70" s="2">
        <v>2013</v>
      </c>
      <c r="C70" s="2">
        <v>0.53585190000000005</v>
      </c>
      <c r="D70" s="2">
        <v>1890</v>
      </c>
    </row>
    <row r="71" spans="2:4" x14ac:dyDescent="0.6">
      <c r="B71" s="2">
        <v>2014</v>
      </c>
      <c r="C71" s="2">
        <v>0.48334359999999998</v>
      </c>
      <c r="D71" s="2">
        <v>1624</v>
      </c>
    </row>
    <row r="72" spans="2:4" x14ac:dyDescent="0.6">
      <c r="B72" s="2">
        <v>2015</v>
      </c>
      <c r="C72" s="2">
        <v>0.52070989999999995</v>
      </c>
      <c r="D72" s="2">
        <v>1620</v>
      </c>
    </row>
    <row r="73" spans="2:4" x14ac:dyDescent="0.6">
      <c r="B73" s="2">
        <v>2016</v>
      </c>
      <c r="C73" s="2">
        <v>0.50109040000000005</v>
      </c>
      <c r="D73" s="2">
        <v>1128</v>
      </c>
    </row>
    <row r="74" spans="2:4" x14ac:dyDescent="0.6">
      <c r="B74" s="2"/>
      <c r="D74" s="6"/>
    </row>
    <row r="75" spans="2:4" x14ac:dyDescent="0.6">
      <c r="B75" s="2" t="s">
        <v>9</v>
      </c>
      <c r="C75" s="2">
        <v>0.50550620000000002</v>
      </c>
      <c r="D75" s="2">
        <v>12633</v>
      </c>
    </row>
    <row r="76" spans="2:4" x14ac:dyDescent="0.6">
      <c r="B76" s="2"/>
      <c r="D76" s="6"/>
    </row>
    <row r="77" spans="2:4" x14ac:dyDescent="0.6">
      <c r="B77" s="2"/>
      <c r="C77" s="5"/>
      <c r="D77" s="4"/>
    </row>
    <row r="79" spans="2:4" x14ac:dyDescent="0.6">
      <c r="B79" t="s">
        <v>35</v>
      </c>
    </row>
    <row r="80" spans="2:4" x14ac:dyDescent="0.6">
      <c r="B80" s="2" t="s">
        <v>19</v>
      </c>
      <c r="C80" s="2" t="s">
        <v>17</v>
      </c>
      <c r="D80" s="2" t="s">
        <v>8</v>
      </c>
    </row>
    <row r="81" spans="2:4" x14ac:dyDescent="0.6">
      <c r="B81" s="2"/>
      <c r="D81" s="6"/>
    </row>
    <row r="82" spans="2:4" x14ac:dyDescent="0.6">
      <c r="B82" s="2">
        <v>2009</v>
      </c>
      <c r="C82" s="2">
        <v>0.37661159999999999</v>
      </c>
      <c r="D82" s="2">
        <v>1998</v>
      </c>
    </row>
    <row r="83" spans="2:4" x14ac:dyDescent="0.6">
      <c r="B83" s="2">
        <v>2010</v>
      </c>
      <c r="C83" s="2">
        <v>0.34383750000000002</v>
      </c>
      <c r="D83" s="2">
        <v>2129</v>
      </c>
    </row>
    <row r="84" spans="2:4" x14ac:dyDescent="0.6">
      <c r="B84" s="2">
        <v>2011</v>
      </c>
      <c r="C84" s="2">
        <v>0.41909089999999999</v>
      </c>
      <c r="D84" s="2">
        <v>1650</v>
      </c>
    </row>
    <row r="85" spans="2:4" x14ac:dyDescent="0.6">
      <c r="B85" s="2">
        <v>2012</v>
      </c>
      <c r="C85" s="2">
        <v>0.40500269999999999</v>
      </c>
      <c r="D85" s="2">
        <v>1865</v>
      </c>
    </row>
    <row r="86" spans="2:4" x14ac:dyDescent="0.6">
      <c r="B86" s="2">
        <v>2013</v>
      </c>
      <c r="C86" s="2">
        <v>0.47727599999999998</v>
      </c>
      <c r="D86" s="2">
        <v>3359</v>
      </c>
    </row>
    <row r="87" spans="2:4" x14ac:dyDescent="0.6">
      <c r="B87" s="2">
        <v>2014</v>
      </c>
      <c r="C87" s="2">
        <v>0.4779159</v>
      </c>
      <c r="D87" s="2">
        <v>3306</v>
      </c>
    </row>
    <row r="88" spans="2:4" x14ac:dyDescent="0.6">
      <c r="B88" s="2">
        <v>2015</v>
      </c>
      <c r="C88" s="2">
        <v>0.48132190000000002</v>
      </c>
      <c r="D88" s="2">
        <v>2905</v>
      </c>
    </row>
    <row r="89" spans="2:4" x14ac:dyDescent="0.6">
      <c r="B89" s="2">
        <v>2016</v>
      </c>
      <c r="C89" s="2">
        <v>0.44057289999999999</v>
      </c>
      <c r="D89" s="2">
        <v>2182</v>
      </c>
    </row>
    <row r="90" spans="2:4" x14ac:dyDescent="0.6">
      <c r="B90" s="2"/>
      <c r="D90" s="6"/>
    </row>
    <row r="91" spans="2:4" x14ac:dyDescent="0.6">
      <c r="B91" s="2" t="s">
        <v>9</v>
      </c>
      <c r="C91" s="2">
        <v>0.43694240000000001</v>
      </c>
      <c r="D91" s="2">
        <v>19394</v>
      </c>
    </row>
    <row r="92" spans="2:4" x14ac:dyDescent="0.6">
      <c r="B92" s="2"/>
      <c r="D92" s="6"/>
    </row>
    <row r="93" spans="2:4" x14ac:dyDescent="0.6">
      <c r="B93" s="2"/>
      <c r="C93" s="5"/>
      <c r="D93" s="4"/>
    </row>
    <row r="95" spans="2:4" x14ac:dyDescent="0.6">
      <c r="B95" t="s">
        <v>34</v>
      </c>
    </row>
    <row r="96" spans="2:4" x14ac:dyDescent="0.6">
      <c r="B96" s="2" t="s">
        <v>33</v>
      </c>
      <c r="C96" s="2" t="s">
        <v>17</v>
      </c>
      <c r="D96" s="2" t="s">
        <v>8</v>
      </c>
    </row>
    <row r="97" spans="2:4" x14ac:dyDescent="0.6">
      <c r="B97" s="2"/>
      <c r="D97" s="6"/>
    </row>
    <row r="98" spans="2:4" x14ac:dyDescent="0.6">
      <c r="B98" s="2" t="s">
        <v>25</v>
      </c>
      <c r="C98" s="2">
        <v>0.30344149999999998</v>
      </c>
      <c r="D98" s="2">
        <v>51794</v>
      </c>
    </row>
    <row r="99" spans="2:4" ht="31.2" x14ac:dyDescent="0.6">
      <c r="B99" s="2" t="s">
        <v>24</v>
      </c>
      <c r="C99" s="2">
        <v>0.34034160000000002</v>
      </c>
      <c r="D99" s="2">
        <v>41370</v>
      </c>
    </row>
    <row r="100" spans="2:4" x14ac:dyDescent="0.6">
      <c r="B100" s="2" t="s">
        <v>32</v>
      </c>
      <c r="C100" s="2">
        <v>0.54697209999999996</v>
      </c>
      <c r="D100" s="2">
        <v>5380</v>
      </c>
    </row>
    <row r="101" spans="2:4" ht="46.8" x14ac:dyDescent="0.6">
      <c r="B101" s="2" t="s">
        <v>31</v>
      </c>
      <c r="C101" s="2">
        <v>0.43471690000000002</v>
      </c>
      <c r="D101" s="2">
        <v>12911</v>
      </c>
    </row>
    <row r="102" spans="2:4" ht="31.2" x14ac:dyDescent="0.6">
      <c r="B102" s="2" t="s">
        <v>30</v>
      </c>
      <c r="C102" s="2">
        <v>0.50550620000000002</v>
      </c>
      <c r="D102" s="2">
        <v>12633</v>
      </c>
    </row>
    <row r="103" spans="2:4" ht="31.2" x14ac:dyDescent="0.6">
      <c r="B103" s="2" t="s">
        <v>20</v>
      </c>
      <c r="C103" s="2">
        <v>0.43694240000000001</v>
      </c>
      <c r="D103" s="2">
        <v>19394</v>
      </c>
    </row>
    <row r="104" spans="2:4" x14ac:dyDescent="0.6">
      <c r="B104" s="2"/>
      <c r="D104" s="6"/>
    </row>
    <row r="105" spans="2:4" x14ac:dyDescent="0.6">
      <c r="B105" s="2" t="s">
        <v>9</v>
      </c>
      <c r="C105" s="2">
        <v>0.37086069999999999</v>
      </c>
      <c r="D105" s="2">
        <v>143482</v>
      </c>
    </row>
    <row r="106" spans="2:4" x14ac:dyDescent="0.6">
      <c r="B106" s="2"/>
      <c r="C106" s="5"/>
      <c r="D106" s="4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defaultRowHeight="15.6" x14ac:dyDescent="0.6"/>
  <sheetData>
    <row r="1" spans="1:8" x14ac:dyDescent="0.6">
      <c r="A1" t="s">
        <v>197</v>
      </c>
    </row>
    <row r="3" spans="1:8" x14ac:dyDescent="0.6">
      <c r="B3" t="s">
        <v>27</v>
      </c>
    </row>
    <row r="4" spans="1:8" x14ac:dyDescent="0.6">
      <c r="B4" s="2" t="s">
        <v>19</v>
      </c>
      <c r="C4" s="2" t="s">
        <v>17</v>
      </c>
      <c r="D4" s="2" t="s">
        <v>8</v>
      </c>
    </row>
    <row r="5" spans="1:8" x14ac:dyDescent="0.6">
      <c r="B5" s="2"/>
      <c r="D5" s="6"/>
      <c r="G5" t="s">
        <v>58</v>
      </c>
      <c r="H5" t="s">
        <v>57</v>
      </c>
    </row>
    <row r="6" spans="1:8" x14ac:dyDescent="0.6">
      <c r="B6" s="2">
        <v>2009</v>
      </c>
      <c r="C6" s="2">
        <v>0.26581050000000001</v>
      </c>
      <c r="D6" s="2">
        <v>10820</v>
      </c>
      <c r="F6" s="2">
        <v>2009</v>
      </c>
      <c r="G6" s="2">
        <v>0.26581050000000001</v>
      </c>
      <c r="H6" s="2">
        <v>0.33789659999999999</v>
      </c>
    </row>
    <row r="7" spans="1:8" x14ac:dyDescent="0.6">
      <c r="B7" s="2">
        <v>2010</v>
      </c>
      <c r="C7" s="2">
        <v>0.25733240000000002</v>
      </c>
      <c r="D7" s="2">
        <v>12472</v>
      </c>
      <c r="F7" s="2">
        <v>2010</v>
      </c>
      <c r="G7" s="2">
        <v>0.25733240000000002</v>
      </c>
      <c r="H7" s="2">
        <v>0.30956939999999999</v>
      </c>
    </row>
    <row r="8" spans="1:8" x14ac:dyDescent="0.6">
      <c r="B8" s="2">
        <v>2011</v>
      </c>
      <c r="C8" s="2">
        <v>0.34988900000000001</v>
      </c>
      <c r="D8" s="2">
        <v>8289</v>
      </c>
      <c r="F8" s="2">
        <v>2011</v>
      </c>
      <c r="G8" s="2">
        <v>0.34988900000000001</v>
      </c>
      <c r="H8" s="2">
        <v>0.40589140000000001</v>
      </c>
    </row>
    <row r="9" spans="1:8" x14ac:dyDescent="0.6">
      <c r="B9" s="2">
        <v>2012</v>
      </c>
      <c r="C9" s="2">
        <v>0.34427170000000001</v>
      </c>
      <c r="D9" s="2">
        <v>8842</v>
      </c>
      <c r="F9" s="2">
        <v>2012</v>
      </c>
      <c r="G9" s="2">
        <v>0.34427170000000001</v>
      </c>
      <c r="H9" s="2">
        <v>0.42928490000000002</v>
      </c>
    </row>
    <row r="10" spans="1:8" x14ac:dyDescent="0.6">
      <c r="B10" s="2">
        <v>2013</v>
      </c>
      <c r="C10" s="2">
        <v>0.34807749999999998</v>
      </c>
      <c r="D10" s="2">
        <v>12234</v>
      </c>
      <c r="F10" s="2">
        <v>2013</v>
      </c>
      <c r="G10" s="2">
        <v>0.34807749999999998</v>
      </c>
      <c r="H10" s="2">
        <v>0.44739459999999998</v>
      </c>
    </row>
    <row r="11" spans="1:8" x14ac:dyDescent="0.6">
      <c r="B11" s="2">
        <v>2014</v>
      </c>
      <c r="C11" s="2">
        <v>0.37455100000000002</v>
      </c>
      <c r="D11" s="2">
        <v>13375</v>
      </c>
      <c r="F11" s="2">
        <v>2014</v>
      </c>
      <c r="G11" s="2">
        <v>0.37455100000000002</v>
      </c>
      <c r="H11" s="2">
        <v>0.46776509999999999</v>
      </c>
    </row>
    <row r="12" spans="1:8" x14ac:dyDescent="0.6">
      <c r="B12" s="2">
        <v>2015</v>
      </c>
      <c r="C12" s="2">
        <v>0.3898838</v>
      </c>
      <c r="D12" s="2">
        <v>14285</v>
      </c>
      <c r="F12" s="2">
        <v>2015</v>
      </c>
      <c r="G12" s="2">
        <v>0.3898838</v>
      </c>
      <c r="H12" s="2">
        <v>0.45981680000000003</v>
      </c>
    </row>
    <row r="13" spans="1:8" x14ac:dyDescent="0.6">
      <c r="B13" s="2">
        <v>2016</v>
      </c>
      <c r="C13" s="2">
        <v>0.37655840000000002</v>
      </c>
      <c r="D13" s="2">
        <v>13427</v>
      </c>
      <c r="F13" s="2">
        <v>2016</v>
      </c>
      <c r="G13" s="2">
        <v>0.37655840000000002</v>
      </c>
      <c r="H13" s="2">
        <v>0.43791809999999998</v>
      </c>
    </row>
    <row r="14" spans="1:8" x14ac:dyDescent="0.6">
      <c r="B14" s="2"/>
      <c r="D14" s="6"/>
    </row>
    <row r="15" spans="1:8" x14ac:dyDescent="0.6">
      <c r="B15" s="2" t="s">
        <v>9</v>
      </c>
      <c r="C15" s="2">
        <v>0.34053739999999999</v>
      </c>
      <c r="D15" s="2">
        <v>93744</v>
      </c>
    </row>
    <row r="16" spans="1:8" x14ac:dyDescent="0.6">
      <c r="B16" s="2"/>
      <c r="C16" s="5"/>
      <c r="D16" s="4"/>
    </row>
    <row r="18" spans="2:4" x14ac:dyDescent="0.6">
      <c r="B18" t="s">
        <v>26</v>
      </c>
    </row>
    <row r="19" spans="2:4" x14ac:dyDescent="0.6">
      <c r="B19" s="2" t="s">
        <v>19</v>
      </c>
      <c r="C19" s="2" t="s">
        <v>17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0.33789659999999999</v>
      </c>
      <c r="D21" s="2">
        <v>4602</v>
      </c>
    </row>
    <row r="22" spans="2:4" x14ac:dyDescent="0.6">
      <c r="B22" s="2">
        <v>2010</v>
      </c>
      <c r="C22" s="2">
        <v>0.30956939999999999</v>
      </c>
      <c r="D22" s="2">
        <v>7455</v>
      </c>
    </row>
    <row r="23" spans="2:4" x14ac:dyDescent="0.6">
      <c r="B23" s="2">
        <v>2011</v>
      </c>
      <c r="C23" s="2">
        <v>0.40589140000000001</v>
      </c>
      <c r="D23" s="2">
        <v>6041</v>
      </c>
    </row>
    <row r="24" spans="2:4" x14ac:dyDescent="0.6">
      <c r="B24" s="2">
        <v>2012</v>
      </c>
      <c r="C24" s="2">
        <v>0.42928490000000002</v>
      </c>
      <c r="D24" s="2">
        <v>5454</v>
      </c>
    </row>
    <row r="25" spans="2:4" x14ac:dyDescent="0.6">
      <c r="B25" s="2">
        <v>2013</v>
      </c>
      <c r="C25" s="2">
        <v>0.44739459999999998</v>
      </c>
      <c r="D25" s="2">
        <v>9342</v>
      </c>
    </row>
    <row r="26" spans="2:4" x14ac:dyDescent="0.6">
      <c r="B26" s="2">
        <v>2014</v>
      </c>
      <c r="C26" s="2">
        <v>0.46776509999999999</v>
      </c>
      <c r="D26" s="2">
        <v>9526</v>
      </c>
    </row>
    <row r="27" spans="2:4" x14ac:dyDescent="0.6">
      <c r="B27" s="2">
        <v>2015</v>
      </c>
      <c r="C27" s="2">
        <v>0.45981680000000003</v>
      </c>
      <c r="D27" s="2">
        <v>8515</v>
      </c>
    </row>
    <row r="28" spans="2:4" x14ac:dyDescent="0.6">
      <c r="B28" s="2">
        <v>2016</v>
      </c>
      <c r="C28" s="2">
        <v>0.43791809999999998</v>
      </c>
      <c r="D28" s="2">
        <v>1806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0.41709220000000002</v>
      </c>
      <c r="D30" s="2">
        <v>52741</v>
      </c>
    </row>
    <row r="31" spans="2:4" x14ac:dyDescent="0.6">
      <c r="B31" s="2"/>
      <c r="C31" s="5"/>
      <c r="D31" s="4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5.6" x14ac:dyDescent="0.6"/>
  <sheetData>
    <row r="1" spans="1:9" x14ac:dyDescent="0.6">
      <c r="A1" t="s">
        <v>197</v>
      </c>
    </row>
    <row r="3" spans="1:9" x14ac:dyDescent="0.6">
      <c r="B3" t="s">
        <v>44</v>
      </c>
    </row>
    <row r="4" spans="1:9" x14ac:dyDescent="0.6">
      <c r="B4" s="2" t="s">
        <v>19</v>
      </c>
      <c r="C4" s="2" t="s">
        <v>17</v>
      </c>
      <c r="D4" s="2" t="s">
        <v>8</v>
      </c>
    </row>
    <row r="5" spans="1:9" x14ac:dyDescent="0.6">
      <c r="B5" s="2"/>
      <c r="D5" s="6"/>
      <c r="H5" t="s">
        <v>29</v>
      </c>
      <c r="I5" t="s">
        <v>28</v>
      </c>
    </row>
    <row r="6" spans="1:9" x14ac:dyDescent="0.6">
      <c r="B6" s="2">
        <v>2009</v>
      </c>
      <c r="C6" s="2">
        <v>0.27554689999999998</v>
      </c>
      <c r="D6" s="2">
        <v>12333</v>
      </c>
      <c r="G6" s="2">
        <v>2009</v>
      </c>
      <c r="H6" s="2">
        <v>0.27554689999999998</v>
      </c>
      <c r="I6" s="2">
        <v>0.33289160000000001</v>
      </c>
    </row>
    <row r="7" spans="1:9" x14ac:dyDescent="0.6">
      <c r="B7" s="2">
        <v>2010</v>
      </c>
      <c r="C7" s="2">
        <v>0.2732523</v>
      </c>
      <c r="D7" s="2">
        <v>17677</v>
      </c>
      <c r="G7" s="2">
        <v>2010</v>
      </c>
      <c r="H7" s="2">
        <v>0.2732523</v>
      </c>
      <c r="I7" s="2">
        <v>0.30397170000000001</v>
      </c>
    </row>
    <row r="8" spans="1:9" x14ac:dyDescent="0.6">
      <c r="B8" s="2">
        <v>2011</v>
      </c>
      <c r="C8" s="2">
        <v>0.37899519999999998</v>
      </c>
      <c r="D8" s="2">
        <v>13793</v>
      </c>
      <c r="G8" s="2">
        <v>2011</v>
      </c>
      <c r="H8" s="2">
        <v>0.37899519999999998</v>
      </c>
      <c r="I8" s="2">
        <v>0.24644479999999999</v>
      </c>
    </row>
    <row r="9" spans="1:9" x14ac:dyDescent="0.6">
      <c r="B9" s="2">
        <v>2012</v>
      </c>
      <c r="C9" s="2">
        <v>0.41425669999999998</v>
      </c>
      <c r="D9" s="2">
        <v>10285</v>
      </c>
      <c r="G9" s="2">
        <v>2012</v>
      </c>
      <c r="H9" s="2">
        <v>0.41425669999999998</v>
      </c>
      <c r="I9" s="2">
        <v>0.27936739999999999</v>
      </c>
    </row>
    <row r="10" spans="1:9" x14ac:dyDescent="0.6">
      <c r="B10" s="2">
        <v>2013</v>
      </c>
      <c r="C10" s="2">
        <v>0.44007099999999999</v>
      </c>
      <c r="D10" s="2">
        <v>15363</v>
      </c>
      <c r="G10" s="2">
        <v>2013</v>
      </c>
      <c r="H10" s="2">
        <v>0.44007099999999999</v>
      </c>
      <c r="I10" s="2">
        <v>0.2704838</v>
      </c>
    </row>
    <row r="11" spans="1:9" x14ac:dyDescent="0.6">
      <c r="B11" s="2">
        <v>2014</v>
      </c>
      <c r="C11" s="2">
        <v>0.46088109999999999</v>
      </c>
      <c r="D11" s="2">
        <v>17296</v>
      </c>
      <c r="G11" s="2">
        <v>2014</v>
      </c>
      <c r="H11" s="2">
        <v>0.46088109999999999</v>
      </c>
      <c r="I11" s="2">
        <v>0.26657449999999999</v>
      </c>
    </row>
    <row r="12" spans="1:9" x14ac:dyDescent="0.6">
      <c r="B12" s="2">
        <v>2015</v>
      </c>
      <c r="C12" s="2">
        <v>0.46627829999999998</v>
      </c>
      <c r="D12" s="2">
        <v>16772</v>
      </c>
      <c r="G12" s="2">
        <v>2015</v>
      </c>
      <c r="H12" s="2">
        <v>0.46627829999999998</v>
      </c>
      <c r="I12" s="2">
        <v>0.27614889999999997</v>
      </c>
    </row>
    <row r="13" spans="1:9" x14ac:dyDescent="0.6">
      <c r="B13" s="2">
        <v>2016</v>
      </c>
      <c r="C13" s="2">
        <v>0.44271450000000001</v>
      </c>
      <c r="D13" s="2">
        <v>10547</v>
      </c>
      <c r="G13" s="2">
        <v>2016</v>
      </c>
      <c r="H13" s="2">
        <v>0.44271450000000001</v>
      </c>
      <c r="I13" s="2">
        <v>0.25547350000000002</v>
      </c>
    </row>
    <row r="14" spans="1:9" x14ac:dyDescent="0.6">
      <c r="B14" s="2"/>
      <c r="D14" s="6"/>
    </row>
    <row r="15" spans="1:9" x14ac:dyDescent="0.6">
      <c r="B15" s="2" t="s">
        <v>9</v>
      </c>
      <c r="C15" s="2">
        <v>0.3939706</v>
      </c>
      <c r="D15" s="2">
        <v>114066</v>
      </c>
    </row>
    <row r="16" spans="1:9" x14ac:dyDescent="0.6">
      <c r="B16" s="2"/>
      <c r="C16" s="5"/>
      <c r="D16" s="4"/>
    </row>
    <row r="19" spans="2:4" x14ac:dyDescent="0.6">
      <c r="B19" t="s">
        <v>43</v>
      </c>
    </row>
    <row r="20" spans="2:4" x14ac:dyDescent="0.6">
      <c r="B20" s="2" t="s">
        <v>19</v>
      </c>
      <c r="C20" s="2" t="s">
        <v>17</v>
      </c>
      <c r="D20" s="2" t="s">
        <v>8</v>
      </c>
    </row>
    <row r="21" spans="2:4" x14ac:dyDescent="0.6">
      <c r="B21" s="2"/>
      <c r="D21" s="6"/>
    </row>
    <row r="22" spans="2:4" x14ac:dyDescent="0.6">
      <c r="B22" s="2">
        <v>2009</v>
      </c>
      <c r="C22" s="2">
        <v>0.33289160000000001</v>
      </c>
      <c r="D22" s="2">
        <v>3154</v>
      </c>
    </row>
    <row r="23" spans="2:4" x14ac:dyDescent="0.6">
      <c r="B23" s="2">
        <v>2010</v>
      </c>
      <c r="C23" s="2">
        <v>0.30397170000000001</v>
      </c>
      <c r="D23" s="2">
        <v>2334</v>
      </c>
    </row>
    <row r="24" spans="2:4" x14ac:dyDescent="0.6">
      <c r="B24" s="2">
        <v>2011</v>
      </c>
      <c r="C24" s="2">
        <v>0.24644479999999999</v>
      </c>
      <c r="D24" s="2">
        <v>616</v>
      </c>
    </row>
    <row r="25" spans="2:4" x14ac:dyDescent="0.6">
      <c r="B25" s="2">
        <v>2012</v>
      </c>
      <c r="C25" s="2">
        <v>0.27936739999999999</v>
      </c>
      <c r="D25" s="2">
        <v>4110</v>
      </c>
    </row>
    <row r="26" spans="2:4" x14ac:dyDescent="0.6">
      <c r="B26" s="2">
        <v>2013</v>
      </c>
      <c r="C26" s="2">
        <v>0.2704838</v>
      </c>
      <c r="D26" s="2">
        <v>6242</v>
      </c>
    </row>
    <row r="27" spans="2:4" x14ac:dyDescent="0.6">
      <c r="B27" s="2">
        <v>2014</v>
      </c>
      <c r="C27" s="2">
        <v>0.26657449999999999</v>
      </c>
      <c r="D27" s="2">
        <v>5605</v>
      </c>
    </row>
    <row r="28" spans="2:4" x14ac:dyDescent="0.6">
      <c r="B28" s="2">
        <v>2015</v>
      </c>
      <c r="C28" s="2">
        <v>0.27614889999999997</v>
      </c>
      <c r="D28" s="2">
        <v>6032</v>
      </c>
    </row>
    <row r="29" spans="2:4" x14ac:dyDescent="0.6">
      <c r="B29" s="2">
        <v>2016</v>
      </c>
      <c r="C29" s="2">
        <v>0.25547350000000002</v>
      </c>
      <c r="D29" s="2">
        <v>4805</v>
      </c>
    </row>
    <row r="30" spans="2:4" x14ac:dyDescent="0.6">
      <c r="B30" s="2"/>
      <c r="D30" s="6"/>
    </row>
    <row r="31" spans="2:4" x14ac:dyDescent="0.6">
      <c r="B31" s="2" t="s">
        <v>9</v>
      </c>
      <c r="C31" s="2">
        <v>0.27768280000000001</v>
      </c>
      <c r="D31" s="2">
        <v>32898</v>
      </c>
    </row>
    <row r="32" spans="2:4" x14ac:dyDescent="0.6">
      <c r="B32" s="2"/>
      <c r="C32" s="5"/>
      <c r="D32" s="4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/>
  </sheetViews>
  <sheetFormatPr defaultRowHeight="15.6" x14ac:dyDescent="0.6"/>
  <sheetData>
    <row r="1" spans="1:11" x14ac:dyDescent="0.6">
      <c r="A1" t="s">
        <v>197</v>
      </c>
    </row>
    <row r="3" spans="1:11" x14ac:dyDescent="0.6">
      <c r="B3" t="s">
        <v>196</v>
      </c>
    </row>
    <row r="4" spans="1:11" x14ac:dyDescent="0.6">
      <c r="B4" s="2" t="s">
        <v>19</v>
      </c>
      <c r="C4" s="2" t="s">
        <v>61</v>
      </c>
      <c r="D4" s="2" t="s">
        <v>8</v>
      </c>
    </row>
    <row r="5" spans="1:11" x14ac:dyDescent="0.6">
      <c r="B5" s="2"/>
      <c r="D5" s="6"/>
      <c r="I5" t="s">
        <v>63</v>
      </c>
      <c r="J5" t="s">
        <v>62</v>
      </c>
    </row>
    <row r="6" spans="1:11" x14ac:dyDescent="0.6">
      <c r="B6" s="2">
        <v>2009</v>
      </c>
      <c r="C6" s="2">
        <v>649.16330000000005</v>
      </c>
      <c r="D6" s="2">
        <v>6004</v>
      </c>
      <c r="F6" s="2">
        <v>2009</v>
      </c>
      <c r="G6" s="2">
        <v>649.16330000000005</v>
      </c>
      <c r="H6" s="2">
        <v>2120.0659999999998</v>
      </c>
      <c r="I6" s="10">
        <f t="shared" ref="I6:I13" si="0">G6/H6*100</f>
        <v>30.619957114542668</v>
      </c>
      <c r="J6" s="9">
        <f t="shared" ref="J6:J13" si="1">K6/310</f>
        <v>2.0940751612903226</v>
      </c>
      <c r="K6" s="2">
        <v>649.16330000000005</v>
      </c>
    </row>
    <row r="7" spans="1:11" x14ac:dyDescent="0.6">
      <c r="B7" s="2">
        <v>2010</v>
      </c>
      <c r="C7" s="2">
        <v>549.59739999999999</v>
      </c>
      <c r="D7" s="2">
        <v>8107</v>
      </c>
      <c r="F7" s="2">
        <v>2010</v>
      </c>
      <c r="G7" s="2">
        <v>549.59739999999999</v>
      </c>
      <c r="H7" s="2">
        <v>1435.883</v>
      </c>
      <c r="I7" s="10">
        <f t="shared" si="0"/>
        <v>38.275918023961559</v>
      </c>
      <c r="J7" s="9">
        <f t="shared" si="1"/>
        <v>1.7728948387096775</v>
      </c>
      <c r="K7" s="2">
        <v>549.59739999999999</v>
      </c>
    </row>
    <row r="8" spans="1:11" x14ac:dyDescent="0.6">
      <c r="B8" s="2">
        <v>2011</v>
      </c>
      <c r="C8" s="2">
        <v>229.17509999999999</v>
      </c>
      <c r="D8" s="2">
        <v>3483</v>
      </c>
      <c r="F8" s="2">
        <v>2011</v>
      </c>
      <c r="G8" s="2">
        <v>229.17509999999999</v>
      </c>
      <c r="H8" s="2">
        <v>683.21439999999996</v>
      </c>
      <c r="I8" s="10">
        <f t="shared" si="0"/>
        <v>33.543657744918725</v>
      </c>
      <c r="J8" s="9">
        <f t="shared" si="1"/>
        <v>0.73927451612903217</v>
      </c>
      <c r="K8" s="2">
        <v>229.17509999999999</v>
      </c>
    </row>
    <row r="9" spans="1:11" x14ac:dyDescent="0.6">
      <c r="B9" s="2">
        <v>2012</v>
      </c>
      <c r="C9" s="2">
        <v>508.6816</v>
      </c>
      <c r="D9" s="2">
        <v>3289</v>
      </c>
      <c r="F9" s="2">
        <v>2012</v>
      </c>
      <c r="G9" s="2">
        <v>508.6816</v>
      </c>
      <c r="H9" s="2">
        <v>1391.982</v>
      </c>
      <c r="I9" s="10">
        <f t="shared" si="0"/>
        <v>36.543690938532251</v>
      </c>
      <c r="J9" s="9">
        <f t="shared" si="1"/>
        <v>1.6409083870967742</v>
      </c>
      <c r="K9" s="2">
        <v>508.6816</v>
      </c>
    </row>
    <row r="10" spans="1:11" x14ac:dyDescent="0.6">
      <c r="B10" s="2">
        <v>2013</v>
      </c>
      <c r="C10" s="2">
        <v>1108.8320000000001</v>
      </c>
      <c r="D10" s="2">
        <v>4587</v>
      </c>
      <c r="F10" s="2">
        <v>2013</v>
      </c>
      <c r="G10" s="2">
        <v>1108.8320000000001</v>
      </c>
      <c r="H10" s="2">
        <v>2474.0729999999999</v>
      </c>
      <c r="I10" s="10">
        <f t="shared" si="0"/>
        <v>44.818079337190134</v>
      </c>
      <c r="J10" s="9">
        <f t="shared" si="1"/>
        <v>3.5768774193548389</v>
      </c>
      <c r="K10" s="2">
        <v>1108.8320000000001</v>
      </c>
    </row>
    <row r="11" spans="1:11" x14ac:dyDescent="0.6">
      <c r="B11" s="2">
        <v>2014</v>
      </c>
      <c r="C11" s="2">
        <v>708.14329999999995</v>
      </c>
      <c r="D11" s="2">
        <v>3941</v>
      </c>
      <c r="F11" s="2">
        <v>2014</v>
      </c>
      <c r="G11" s="2">
        <v>708.14329999999995</v>
      </c>
      <c r="H11" s="2">
        <v>2163.8490000000002</v>
      </c>
      <c r="I11" s="10">
        <f t="shared" si="0"/>
        <v>32.726095952166709</v>
      </c>
      <c r="J11" s="9">
        <f t="shared" si="1"/>
        <v>2.2843332258064515</v>
      </c>
      <c r="K11" s="2">
        <v>708.14329999999995</v>
      </c>
    </row>
    <row r="12" spans="1:11" x14ac:dyDescent="0.6">
      <c r="B12" s="2">
        <v>2015</v>
      </c>
      <c r="C12" s="2">
        <v>530.31479999999999</v>
      </c>
      <c r="D12" s="2">
        <v>3833</v>
      </c>
      <c r="F12" s="2">
        <v>2015</v>
      </c>
      <c r="G12" s="2">
        <v>530.31479999999999</v>
      </c>
      <c r="H12" s="2">
        <v>1749.454</v>
      </c>
      <c r="I12" s="10">
        <f t="shared" si="0"/>
        <v>30.31316056323859</v>
      </c>
      <c r="J12" s="9">
        <f t="shared" si="1"/>
        <v>1.7106929032258065</v>
      </c>
      <c r="K12" s="2">
        <v>530.31479999999999</v>
      </c>
    </row>
    <row r="13" spans="1:11" x14ac:dyDescent="0.6">
      <c r="B13" s="2">
        <v>2016</v>
      </c>
      <c r="C13" s="2">
        <v>782.54880000000003</v>
      </c>
      <c r="D13" s="2">
        <v>2755</v>
      </c>
      <c r="F13" s="2">
        <v>2016</v>
      </c>
      <c r="G13" s="2">
        <v>782.54880000000003</v>
      </c>
      <c r="H13" s="2">
        <v>1765.7429999999999</v>
      </c>
      <c r="I13" s="10">
        <f t="shared" si="0"/>
        <v>44.318386084498144</v>
      </c>
      <c r="J13" s="9">
        <f t="shared" si="1"/>
        <v>2.5243509677419356</v>
      </c>
      <c r="K13" s="2">
        <v>782.54880000000003</v>
      </c>
    </row>
    <row r="14" spans="1:11" x14ac:dyDescent="0.6">
      <c r="B14" s="2"/>
      <c r="D14" s="6"/>
    </row>
    <row r="15" spans="1:11" x14ac:dyDescent="0.6">
      <c r="B15" s="2" t="s">
        <v>9</v>
      </c>
      <c r="C15" s="2">
        <v>5066.4570000000003</v>
      </c>
      <c r="D15" s="2">
        <v>35999</v>
      </c>
    </row>
    <row r="16" spans="1:11" x14ac:dyDescent="0.6">
      <c r="B16" s="2"/>
      <c r="C16" s="5"/>
      <c r="D16" s="4"/>
    </row>
    <row r="18" spans="2:4" x14ac:dyDescent="0.6">
      <c r="B18" t="s">
        <v>61</v>
      </c>
    </row>
    <row r="19" spans="2:4" x14ac:dyDescent="0.6">
      <c r="B19" s="2" t="s">
        <v>19</v>
      </c>
      <c r="C19" s="2" t="s">
        <v>61</v>
      </c>
      <c r="D19" s="2" t="s">
        <v>8</v>
      </c>
    </row>
    <row r="20" spans="2:4" x14ac:dyDescent="0.6">
      <c r="B20" s="2"/>
      <c r="D20" s="6"/>
    </row>
    <row r="21" spans="2:4" x14ac:dyDescent="0.6">
      <c r="B21" s="2">
        <v>2009</v>
      </c>
      <c r="C21" s="2">
        <v>2120.0659999999998</v>
      </c>
      <c r="D21" s="2">
        <v>15094</v>
      </c>
    </row>
    <row r="22" spans="2:4" x14ac:dyDescent="0.6">
      <c r="B22" s="2">
        <v>2010</v>
      </c>
      <c r="C22" s="2">
        <v>1435.883</v>
      </c>
      <c r="D22" s="2">
        <v>19621</v>
      </c>
    </row>
    <row r="23" spans="2:4" x14ac:dyDescent="0.6">
      <c r="B23" s="2">
        <v>2011</v>
      </c>
      <c r="C23" s="2">
        <v>683.21439999999996</v>
      </c>
      <c r="D23" s="2">
        <v>14143</v>
      </c>
    </row>
    <row r="24" spans="2:4" x14ac:dyDescent="0.6">
      <c r="B24" s="2">
        <v>2012</v>
      </c>
      <c r="C24" s="2">
        <v>1391.982</v>
      </c>
      <c r="D24" s="2">
        <v>13490</v>
      </c>
    </row>
    <row r="25" spans="2:4" x14ac:dyDescent="0.6">
      <c r="B25" s="2">
        <v>2013</v>
      </c>
      <c r="C25" s="2">
        <v>2474.0729999999999</v>
      </c>
      <c r="D25" s="2">
        <v>20537</v>
      </c>
    </row>
    <row r="26" spans="2:4" x14ac:dyDescent="0.6">
      <c r="B26" s="2">
        <v>2014</v>
      </c>
      <c r="C26" s="2">
        <v>2163.8490000000002</v>
      </c>
      <c r="D26" s="2">
        <v>21351</v>
      </c>
    </row>
    <row r="27" spans="2:4" x14ac:dyDescent="0.6">
      <c r="B27" s="2">
        <v>2015</v>
      </c>
      <c r="C27" s="2">
        <v>1749.454</v>
      </c>
      <c r="D27" s="2">
        <v>20728</v>
      </c>
    </row>
    <row r="28" spans="2:4" x14ac:dyDescent="0.6">
      <c r="B28" s="2">
        <v>2016</v>
      </c>
      <c r="C28" s="2">
        <v>1765.7429999999999</v>
      </c>
      <c r="D28" s="2">
        <v>13779</v>
      </c>
    </row>
    <row r="29" spans="2:4" x14ac:dyDescent="0.6">
      <c r="B29" s="2"/>
      <c r="D29" s="6"/>
    </row>
    <row r="30" spans="2:4" x14ac:dyDescent="0.6">
      <c r="B30" s="2" t="s">
        <v>9</v>
      </c>
      <c r="C30" s="2">
        <v>13784.26</v>
      </c>
      <c r="D30" s="2">
        <v>138743</v>
      </c>
    </row>
    <row r="31" spans="2:4" x14ac:dyDescent="0.6">
      <c r="B31" s="2"/>
      <c r="C31" s="5"/>
      <c r="D31" s="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/>
  </sheetViews>
  <sheetFormatPr defaultColWidth="11" defaultRowHeight="15.6" x14ac:dyDescent="0.6"/>
  <cols>
    <col min="2" max="2" width="7.09765625" bestFit="1" customWidth="1"/>
    <col min="3" max="3" width="17.5" bestFit="1" customWidth="1"/>
    <col min="4" max="89" width="7.09765625" bestFit="1" customWidth="1"/>
    <col min="90" max="90" width="4.09765625" bestFit="1" customWidth="1"/>
  </cols>
  <sheetData>
    <row r="1" spans="1:3" x14ac:dyDescent="0.6">
      <c r="A1" t="s">
        <v>197</v>
      </c>
    </row>
    <row r="3" spans="1:3" x14ac:dyDescent="0.6">
      <c r="B3" s="34" t="s">
        <v>0</v>
      </c>
      <c r="C3" s="34" t="s">
        <v>3</v>
      </c>
    </row>
    <row r="4" spans="1:3" x14ac:dyDescent="0.6">
      <c r="B4" s="34">
        <v>200901</v>
      </c>
      <c r="C4" s="44">
        <v>0.78333330000000001</v>
      </c>
    </row>
    <row r="5" spans="1:3" x14ac:dyDescent="0.6">
      <c r="B5" s="34">
        <v>200902</v>
      </c>
      <c r="C5" s="44">
        <v>0.68782160000000003</v>
      </c>
    </row>
    <row r="6" spans="1:3" x14ac:dyDescent="0.6">
      <c r="B6" s="34">
        <v>200903</v>
      </c>
      <c r="C6" s="44">
        <v>0.8306595</v>
      </c>
    </row>
    <row r="7" spans="1:3" x14ac:dyDescent="0.6">
      <c r="B7" s="34">
        <v>200904</v>
      </c>
      <c r="C7" s="44">
        <v>0.70731710000000003</v>
      </c>
    </row>
    <row r="8" spans="1:3" x14ac:dyDescent="0.6">
      <c r="B8" s="34">
        <v>200905</v>
      </c>
      <c r="C8" s="44">
        <v>0.67531220000000003</v>
      </c>
    </row>
    <row r="9" spans="1:3" x14ac:dyDescent="0.6">
      <c r="B9" s="34">
        <v>200906</v>
      </c>
      <c r="C9" s="44">
        <v>0.75545569999999995</v>
      </c>
    </row>
    <row r="10" spans="1:3" x14ac:dyDescent="0.6">
      <c r="B10" s="34">
        <v>200907</v>
      </c>
      <c r="C10" s="44">
        <v>0.8258993</v>
      </c>
    </row>
    <row r="11" spans="1:3" x14ac:dyDescent="0.6">
      <c r="B11" s="34">
        <v>200908</v>
      </c>
      <c r="C11" s="44">
        <v>0.86447469999999993</v>
      </c>
    </row>
    <row r="12" spans="1:3" x14ac:dyDescent="0.6">
      <c r="B12" s="34">
        <v>200909</v>
      </c>
      <c r="C12" s="44">
        <v>0.82362799999999992</v>
      </c>
    </row>
    <row r="13" spans="1:3" x14ac:dyDescent="0.6">
      <c r="B13" s="34">
        <v>200910</v>
      </c>
      <c r="C13" s="44">
        <v>0.80279899999999993</v>
      </c>
    </row>
    <row r="14" spans="1:3" x14ac:dyDescent="0.6">
      <c r="B14" s="34">
        <v>200911</v>
      </c>
      <c r="C14" s="44">
        <v>0.82336500000000001</v>
      </c>
    </row>
    <row r="15" spans="1:3" x14ac:dyDescent="0.6">
      <c r="B15" s="34">
        <v>200912</v>
      </c>
      <c r="C15" s="44">
        <v>0.86808509999999994</v>
      </c>
    </row>
    <row r="16" spans="1:3" x14ac:dyDescent="0.6">
      <c r="B16" s="34">
        <v>201001</v>
      </c>
      <c r="C16" s="44">
        <v>0.8315553</v>
      </c>
    </row>
    <row r="17" spans="2:3" x14ac:dyDescent="0.6">
      <c r="B17" s="34">
        <v>201002</v>
      </c>
      <c r="C17" s="44">
        <v>0.83695649999999999</v>
      </c>
    </row>
    <row r="18" spans="2:3" x14ac:dyDescent="0.6">
      <c r="B18" s="34">
        <v>201003</v>
      </c>
      <c r="C18" s="44">
        <v>0.87785100000000005</v>
      </c>
    </row>
    <row r="19" spans="2:3" x14ac:dyDescent="0.6">
      <c r="B19" s="34">
        <v>201004</v>
      </c>
      <c r="C19" s="44">
        <v>0.86178379999999999</v>
      </c>
    </row>
    <row r="20" spans="2:3" x14ac:dyDescent="0.6">
      <c r="B20" s="34">
        <v>201005</v>
      </c>
      <c r="C20" s="44">
        <v>0.80847840000000004</v>
      </c>
    </row>
    <row r="21" spans="2:3" x14ac:dyDescent="0.6">
      <c r="B21" s="34">
        <v>201006</v>
      </c>
      <c r="C21" s="44">
        <v>0.85634330000000003</v>
      </c>
    </row>
    <row r="22" spans="2:3" x14ac:dyDescent="0.6">
      <c r="B22" s="34">
        <v>201007</v>
      </c>
      <c r="C22" s="44">
        <v>0.82687110000000008</v>
      </c>
    </row>
    <row r="23" spans="2:3" x14ac:dyDescent="0.6">
      <c r="B23" s="34">
        <v>201008</v>
      </c>
      <c r="C23" s="44">
        <v>0.84310239999999992</v>
      </c>
    </row>
    <row r="24" spans="2:3" x14ac:dyDescent="0.6">
      <c r="B24" s="34">
        <v>201009</v>
      </c>
      <c r="C24" s="44">
        <v>0.87631029999999999</v>
      </c>
    </row>
    <row r="25" spans="2:3" x14ac:dyDescent="0.6">
      <c r="B25" s="34">
        <v>201010</v>
      </c>
      <c r="C25" s="44">
        <v>0.83416509999999999</v>
      </c>
    </row>
    <row r="26" spans="2:3" x14ac:dyDescent="0.6">
      <c r="B26" s="34">
        <v>201011</v>
      </c>
      <c r="C26" s="44">
        <v>0.74227850000000006</v>
      </c>
    </row>
    <row r="27" spans="2:3" x14ac:dyDescent="0.6">
      <c r="B27" s="34">
        <v>201012</v>
      </c>
      <c r="C27" s="44">
        <v>0.60946750000000005</v>
      </c>
    </row>
    <row r="28" spans="2:3" x14ac:dyDescent="0.6">
      <c r="B28" s="34">
        <v>201101</v>
      </c>
      <c r="C28" s="44">
        <v>0.65510469999999998</v>
      </c>
    </row>
    <row r="29" spans="2:3" x14ac:dyDescent="0.6">
      <c r="B29" s="34">
        <v>201102</v>
      </c>
      <c r="C29" s="44">
        <v>0.58064519999999997</v>
      </c>
    </row>
    <row r="30" spans="2:3" x14ac:dyDescent="0.6">
      <c r="B30" s="34">
        <v>201103</v>
      </c>
      <c r="C30" s="44">
        <v>0.47316270000000005</v>
      </c>
    </row>
    <row r="31" spans="2:3" x14ac:dyDescent="0.6">
      <c r="B31" s="34">
        <v>201104</v>
      </c>
      <c r="C31" s="44">
        <v>0.53902439999999996</v>
      </c>
    </row>
    <row r="32" spans="2:3" x14ac:dyDescent="0.6">
      <c r="B32" s="34">
        <v>201105</v>
      </c>
      <c r="C32" s="44">
        <v>0.53005460000000004</v>
      </c>
    </row>
    <row r="33" spans="2:3" x14ac:dyDescent="0.6">
      <c r="B33" s="34">
        <v>201106</v>
      </c>
      <c r="C33" s="44">
        <v>0.40163930000000003</v>
      </c>
    </row>
    <row r="34" spans="2:3" x14ac:dyDescent="0.6">
      <c r="B34" s="34">
        <v>201107</v>
      </c>
      <c r="C34" s="44">
        <v>0.39484400000000003</v>
      </c>
    </row>
    <row r="35" spans="2:3" x14ac:dyDescent="0.6">
      <c r="B35" s="34">
        <v>201108</v>
      </c>
      <c r="C35" s="44">
        <v>0.42089090000000001</v>
      </c>
    </row>
    <row r="36" spans="2:3" x14ac:dyDescent="0.6">
      <c r="B36" s="34">
        <v>201109</v>
      </c>
      <c r="C36" s="44">
        <v>0.38654840000000001</v>
      </c>
    </row>
    <row r="37" spans="2:3" x14ac:dyDescent="0.6">
      <c r="B37" s="34">
        <v>201110</v>
      </c>
      <c r="C37" s="44">
        <v>0.3928315</v>
      </c>
    </row>
    <row r="38" spans="2:3" x14ac:dyDescent="0.6">
      <c r="B38" s="34">
        <v>201111</v>
      </c>
      <c r="C38" s="44">
        <v>0.33865450000000002</v>
      </c>
    </row>
    <row r="39" spans="2:3" x14ac:dyDescent="0.6">
      <c r="B39" s="34">
        <v>201112</v>
      </c>
      <c r="C39" s="44">
        <v>0.48089170000000003</v>
      </c>
    </row>
    <row r="40" spans="2:3" x14ac:dyDescent="0.6">
      <c r="B40" s="34">
        <v>201201</v>
      </c>
      <c r="C40" s="44">
        <v>0.39723930000000002</v>
      </c>
    </row>
    <row r="41" spans="2:3" x14ac:dyDescent="0.6">
      <c r="B41" s="34">
        <v>201202</v>
      </c>
      <c r="C41" s="44">
        <v>0.46135550000000003</v>
      </c>
    </row>
    <row r="42" spans="2:3" x14ac:dyDescent="0.6">
      <c r="B42" s="34">
        <v>201203</v>
      </c>
      <c r="C42" s="44">
        <v>0.71287940000000005</v>
      </c>
    </row>
    <row r="43" spans="2:3" x14ac:dyDescent="0.6">
      <c r="B43" s="34">
        <v>201204</v>
      </c>
      <c r="C43" s="44">
        <v>0.67706239999999995</v>
      </c>
    </row>
    <row r="44" spans="2:3" x14ac:dyDescent="0.6">
      <c r="B44" s="34">
        <v>201205</v>
      </c>
      <c r="C44" s="44">
        <v>0.64576269999999991</v>
      </c>
    </row>
    <row r="45" spans="2:3" x14ac:dyDescent="0.6">
      <c r="B45" s="34">
        <v>201206</v>
      </c>
      <c r="C45" s="44">
        <v>0.52611069999999993</v>
      </c>
    </row>
    <row r="46" spans="2:3" x14ac:dyDescent="0.6">
      <c r="B46" s="34">
        <v>201207</v>
      </c>
      <c r="C46" s="44">
        <v>0.40297499999999997</v>
      </c>
    </row>
    <row r="47" spans="2:3" x14ac:dyDescent="0.6">
      <c r="B47" s="34">
        <v>201208</v>
      </c>
      <c r="C47" s="44">
        <v>0.4538064</v>
      </c>
    </row>
    <row r="48" spans="2:3" x14ac:dyDescent="0.6">
      <c r="B48" s="34">
        <v>201209</v>
      </c>
      <c r="C48" s="44">
        <v>0.44072159999999999</v>
      </c>
    </row>
    <row r="49" spans="2:3" x14ac:dyDescent="0.6">
      <c r="B49" s="34">
        <v>201210</v>
      </c>
      <c r="C49" s="44">
        <v>0.45835659999999995</v>
      </c>
    </row>
    <row r="50" spans="2:3" x14ac:dyDescent="0.6">
      <c r="B50" s="34">
        <v>201211</v>
      </c>
      <c r="C50" s="44">
        <v>0.38141809999999998</v>
      </c>
    </row>
    <row r="51" spans="2:3" x14ac:dyDescent="0.6">
      <c r="B51" s="34">
        <v>201212</v>
      </c>
      <c r="C51" s="44">
        <v>0.47888590000000003</v>
      </c>
    </row>
    <row r="52" spans="2:3" x14ac:dyDescent="0.6">
      <c r="B52" s="34">
        <v>201301</v>
      </c>
      <c r="C52" s="44">
        <v>0.61326860000000005</v>
      </c>
    </row>
    <row r="53" spans="2:3" x14ac:dyDescent="0.6">
      <c r="B53" s="34">
        <v>201302</v>
      </c>
      <c r="C53" s="44">
        <v>0.50452669999999999</v>
      </c>
    </row>
    <row r="54" spans="2:3" x14ac:dyDescent="0.6">
      <c r="B54" s="34">
        <v>201303</v>
      </c>
      <c r="C54" s="44">
        <v>0.44398829999999995</v>
      </c>
    </row>
    <row r="55" spans="2:3" x14ac:dyDescent="0.6">
      <c r="B55" s="34">
        <v>201304</v>
      </c>
      <c r="C55" s="44">
        <v>0.41392409999999996</v>
      </c>
    </row>
    <row r="56" spans="2:3" x14ac:dyDescent="0.6">
      <c r="B56" s="34">
        <v>201305</v>
      </c>
      <c r="C56" s="44">
        <v>0.43176049999999999</v>
      </c>
    </row>
    <row r="57" spans="2:3" x14ac:dyDescent="0.6">
      <c r="B57" s="34">
        <v>201306</v>
      </c>
      <c r="C57" s="44">
        <v>0.43189759999999999</v>
      </c>
    </row>
    <row r="58" spans="2:3" x14ac:dyDescent="0.6">
      <c r="B58" s="34">
        <v>201307</v>
      </c>
      <c r="C58" s="44">
        <v>0.47274440000000001</v>
      </c>
    </row>
    <row r="59" spans="2:3" x14ac:dyDescent="0.6">
      <c r="B59" s="34">
        <v>201308</v>
      </c>
      <c r="C59" s="44">
        <v>0.41617649999999995</v>
      </c>
    </row>
    <row r="60" spans="2:3" x14ac:dyDescent="0.6">
      <c r="B60" s="34">
        <v>201309</v>
      </c>
      <c r="C60" s="44">
        <v>0.40888669999999999</v>
      </c>
    </row>
    <row r="61" spans="2:3" x14ac:dyDescent="0.6">
      <c r="B61" s="34">
        <v>201310</v>
      </c>
      <c r="C61" s="44">
        <v>0.48064519999999999</v>
      </c>
    </row>
    <row r="62" spans="2:3" x14ac:dyDescent="0.6">
      <c r="B62" s="34">
        <v>201311</v>
      </c>
      <c r="C62" s="44">
        <v>0.39323349999999996</v>
      </c>
    </row>
    <row r="63" spans="2:3" x14ac:dyDescent="0.6">
      <c r="B63" s="34">
        <v>201312</v>
      </c>
      <c r="C63" s="44">
        <v>0.42675540000000001</v>
      </c>
    </row>
    <row r="64" spans="2:3" x14ac:dyDescent="0.6">
      <c r="B64" s="34">
        <v>201401</v>
      </c>
      <c r="C64" s="44">
        <v>0.4559435</v>
      </c>
    </row>
    <row r="65" spans="2:3" x14ac:dyDescent="0.6">
      <c r="B65" s="34">
        <v>201402</v>
      </c>
      <c r="C65" s="44">
        <v>0.45472309999999999</v>
      </c>
    </row>
    <row r="66" spans="2:3" x14ac:dyDescent="0.6">
      <c r="B66" s="34">
        <v>201403</v>
      </c>
      <c r="C66" s="44">
        <v>0.44543149999999998</v>
      </c>
    </row>
    <row r="67" spans="2:3" x14ac:dyDescent="0.6">
      <c r="B67" s="34">
        <v>201404</v>
      </c>
      <c r="C67" s="44">
        <v>0.38662080000000004</v>
      </c>
    </row>
    <row r="68" spans="2:3" x14ac:dyDescent="0.6">
      <c r="B68" s="34">
        <v>201405</v>
      </c>
      <c r="C68" s="44">
        <v>0.35888320000000001</v>
      </c>
    </row>
    <row r="69" spans="2:3" x14ac:dyDescent="0.6">
      <c r="B69" s="34">
        <v>201406</v>
      </c>
      <c r="C69" s="44">
        <v>0.35818710000000004</v>
      </c>
    </row>
    <row r="70" spans="2:3" x14ac:dyDescent="0.6">
      <c r="B70" s="34">
        <v>201407</v>
      </c>
      <c r="C70" s="44">
        <v>0.40238010000000002</v>
      </c>
    </row>
    <row r="71" spans="2:3" x14ac:dyDescent="0.6">
      <c r="B71" s="34">
        <v>201408</v>
      </c>
      <c r="C71" s="44">
        <v>0.31070500000000001</v>
      </c>
    </row>
    <row r="72" spans="2:3" x14ac:dyDescent="0.6">
      <c r="B72" s="34">
        <v>201409</v>
      </c>
      <c r="C72" s="44">
        <v>0.33300490000000005</v>
      </c>
    </row>
    <row r="73" spans="2:3" x14ac:dyDescent="0.6">
      <c r="B73" s="34">
        <v>201410</v>
      </c>
      <c r="C73" s="44">
        <v>0.38418080000000004</v>
      </c>
    </row>
    <row r="74" spans="2:3" x14ac:dyDescent="0.6">
      <c r="B74" s="34">
        <v>201411</v>
      </c>
      <c r="C74" s="44">
        <v>0.44623989999999997</v>
      </c>
    </row>
    <row r="75" spans="2:3" x14ac:dyDescent="0.6">
      <c r="B75" s="34">
        <v>201412</v>
      </c>
      <c r="C75" s="44">
        <v>0.53274560000000004</v>
      </c>
    </row>
    <row r="76" spans="2:3" x14ac:dyDescent="0.6">
      <c r="B76" s="34">
        <v>201501</v>
      </c>
      <c r="C76" s="44">
        <v>0.56532660000000001</v>
      </c>
    </row>
    <row r="77" spans="2:3" x14ac:dyDescent="0.6">
      <c r="B77" s="34">
        <v>201502</v>
      </c>
      <c r="C77" s="44">
        <v>0.46057769999999998</v>
      </c>
    </row>
    <row r="78" spans="2:3" x14ac:dyDescent="0.6">
      <c r="B78" s="34">
        <v>201503</v>
      </c>
      <c r="C78" s="44">
        <v>0.38006480000000004</v>
      </c>
    </row>
    <row r="79" spans="2:3" x14ac:dyDescent="0.6">
      <c r="B79" s="34">
        <v>201504</v>
      </c>
      <c r="C79" s="44">
        <v>0.41456380000000004</v>
      </c>
    </row>
    <row r="80" spans="2:3" x14ac:dyDescent="0.6">
      <c r="B80" s="34">
        <v>201505</v>
      </c>
      <c r="C80" s="44">
        <v>0.4429302</v>
      </c>
    </row>
    <row r="81" spans="2:3" x14ac:dyDescent="0.6">
      <c r="B81" s="34">
        <v>201506</v>
      </c>
      <c r="C81" s="44">
        <v>0.41246139999999998</v>
      </c>
    </row>
    <row r="82" spans="2:3" x14ac:dyDescent="0.6">
      <c r="B82" s="34">
        <v>201507</v>
      </c>
      <c r="C82" s="44">
        <v>0.40760099999999999</v>
      </c>
    </row>
    <row r="83" spans="2:3" x14ac:dyDescent="0.6">
      <c r="B83" s="34">
        <v>201508</v>
      </c>
      <c r="C83" s="44">
        <v>0.46654359999999995</v>
      </c>
    </row>
    <row r="84" spans="2:3" x14ac:dyDescent="0.6">
      <c r="B84" s="34">
        <v>201509</v>
      </c>
      <c r="C84" s="44">
        <v>0.30294910000000003</v>
      </c>
    </row>
    <row r="85" spans="2:3" x14ac:dyDescent="0.6">
      <c r="B85" s="34">
        <v>201510</v>
      </c>
      <c r="C85" s="44">
        <v>0.35413420000000001</v>
      </c>
    </row>
    <row r="86" spans="2:3" x14ac:dyDescent="0.6">
      <c r="B86" s="34">
        <v>201511</v>
      </c>
      <c r="C86" s="44">
        <v>0.33755270000000004</v>
      </c>
    </row>
    <row r="87" spans="2:3" x14ac:dyDescent="0.6">
      <c r="B87" s="34">
        <v>201512</v>
      </c>
      <c r="C87" s="44">
        <v>0.41028809999999999</v>
      </c>
    </row>
    <row r="88" spans="2:3" x14ac:dyDescent="0.6">
      <c r="B88" s="34">
        <v>201601</v>
      </c>
      <c r="C88" s="44">
        <v>0.51249409999999995</v>
      </c>
    </row>
    <row r="89" spans="2:3" x14ac:dyDescent="0.6">
      <c r="B89" s="34">
        <v>201602</v>
      </c>
      <c r="C89" s="44">
        <v>0.63133099999999998</v>
      </c>
    </row>
    <row r="90" spans="2:3" x14ac:dyDescent="0.6">
      <c r="B90" s="34">
        <v>201603</v>
      </c>
      <c r="C90" s="44">
        <v>0.56120530000000002</v>
      </c>
    </row>
    <row r="91" spans="2:3" x14ac:dyDescent="0.6">
      <c r="B91" s="34">
        <v>201604</v>
      </c>
      <c r="C91" s="44">
        <v>0.54900399999999994</v>
      </c>
    </row>
    <row r="92" spans="2:3" x14ac:dyDescent="0.6">
      <c r="B92" s="34">
        <v>201605</v>
      </c>
      <c r="C92" s="44">
        <v>0.38136319999999996</v>
      </c>
    </row>
    <row r="93" spans="2:3" x14ac:dyDescent="0.6">
      <c r="B93" s="34">
        <v>201606</v>
      </c>
      <c r="C93" s="44">
        <v>0.33760970000000001</v>
      </c>
    </row>
    <row r="94" spans="2:3" x14ac:dyDescent="0.6">
      <c r="B94" s="34">
        <v>201607</v>
      </c>
      <c r="C94" s="44">
        <v>0.33167259999999998</v>
      </c>
    </row>
    <row r="95" spans="2:3" x14ac:dyDescent="0.6">
      <c r="B95" s="34">
        <v>201608</v>
      </c>
      <c r="C95" s="44">
        <v>0.35808819999999997</v>
      </c>
    </row>
    <row r="96" spans="2:3" x14ac:dyDescent="0.6">
      <c r="B96" s="34">
        <v>201609</v>
      </c>
      <c r="C96" s="44">
        <v>0.24400680000000002</v>
      </c>
    </row>
    <row r="97" spans="2:3" x14ac:dyDescent="0.6">
      <c r="B97" s="34">
        <v>201610</v>
      </c>
      <c r="C97" s="44">
        <v>0.40109139999999999</v>
      </c>
    </row>
    <row r="98" spans="2:3" x14ac:dyDescent="0.6">
      <c r="B98" s="34">
        <v>201611</v>
      </c>
      <c r="C98" s="44">
        <v>0.35164839999999997</v>
      </c>
    </row>
    <row r="99" spans="2:3" x14ac:dyDescent="0.6">
      <c r="B99" s="34">
        <v>201612</v>
      </c>
      <c r="C99" s="44">
        <v>0.40540540000000003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opLeftCell="K1" workbookViewId="0">
      <selection activeCell="K1" sqref="K1"/>
    </sheetView>
  </sheetViews>
  <sheetFormatPr defaultRowHeight="15.6" x14ac:dyDescent="0.6"/>
  <sheetData>
    <row r="1" spans="2:11" x14ac:dyDescent="0.6">
      <c r="K1" t="s">
        <v>197</v>
      </c>
    </row>
    <row r="4" spans="2:11" x14ac:dyDescent="0.6">
      <c r="B4" t="s">
        <v>66</v>
      </c>
    </row>
    <row r="5" spans="2:11" x14ac:dyDescent="0.6">
      <c r="B5" s="2" t="s">
        <v>19</v>
      </c>
      <c r="C5" s="2" t="s">
        <v>17</v>
      </c>
      <c r="D5" s="2" t="s">
        <v>8</v>
      </c>
    </row>
    <row r="6" spans="2:11" x14ac:dyDescent="0.6">
      <c r="B6" s="2"/>
      <c r="D6" s="6"/>
      <c r="G6" t="s">
        <v>66</v>
      </c>
      <c r="H6" t="s">
        <v>65</v>
      </c>
      <c r="I6" t="s">
        <v>64</v>
      </c>
    </row>
    <row r="7" spans="2:11" x14ac:dyDescent="0.6">
      <c r="B7" s="2">
        <v>2009</v>
      </c>
      <c r="C7" s="2">
        <v>0.35365049999999998</v>
      </c>
      <c r="D7" s="2">
        <v>15094</v>
      </c>
      <c r="F7" s="2">
        <v>2009</v>
      </c>
      <c r="G7" s="2">
        <v>0.35365049999999998</v>
      </c>
      <c r="H7" s="2">
        <v>0.23790910000000001</v>
      </c>
      <c r="I7" s="2">
        <v>0.68</v>
      </c>
    </row>
    <row r="8" spans="2:11" x14ac:dyDescent="0.6">
      <c r="B8" s="2">
        <v>2010</v>
      </c>
      <c r="C8" s="2">
        <v>0.28785480000000002</v>
      </c>
      <c r="D8" s="2">
        <v>19621</v>
      </c>
      <c r="F8" s="2">
        <v>2010</v>
      </c>
      <c r="G8" s="2">
        <v>0.28785480000000002</v>
      </c>
      <c r="H8" s="2">
        <v>0.1733857</v>
      </c>
      <c r="I8" s="2">
        <v>0.6380053</v>
      </c>
    </row>
    <row r="9" spans="2:11" x14ac:dyDescent="0.6">
      <c r="B9" s="2">
        <v>2011</v>
      </c>
      <c r="C9" s="2">
        <v>0.3072898</v>
      </c>
      <c r="D9" s="2">
        <v>14143</v>
      </c>
      <c r="F9" s="2">
        <v>2011</v>
      </c>
      <c r="G9" s="2">
        <v>0.3072898</v>
      </c>
      <c r="H9" s="2">
        <v>0.17379620000000001</v>
      </c>
      <c r="I9" s="2">
        <v>0.64959330000000004</v>
      </c>
    </row>
    <row r="10" spans="2:11" x14ac:dyDescent="0.6">
      <c r="B10" s="2">
        <v>2012</v>
      </c>
      <c r="C10" s="2">
        <v>0.35759819999999998</v>
      </c>
      <c r="D10" s="2">
        <v>13490</v>
      </c>
      <c r="F10" s="2">
        <v>2012</v>
      </c>
      <c r="G10" s="2">
        <v>0.35759819999999998</v>
      </c>
      <c r="H10" s="2">
        <v>0.209785</v>
      </c>
      <c r="I10" s="2">
        <v>0.67510009999999998</v>
      </c>
    </row>
    <row r="11" spans="2:11" x14ac:dyDescent="0.6">
      <c r="B11" s="2">
        <v>2013</v>
      </c>
      <c r="C11" s="2">
        <v>0.35769590000000001</v>
      </c>
      <c r="D11" s="2">
        <v>20537</v>
      </c>
      <c r="F11" s="2">
        <v>2013</v>
      </c>
      <c r="G11" s="2">
        <v>0.35769590000000001</v>
      </c>
      <c r="H11" s="2">
        <v>0.2107416</v>
      </c>
      <c r="I11" s="2">
        <v>0.67036399999999996</v>
      </c>
    </row>
    <row r="12" spans="2:11" x14ac:dyDescent="0.6">
      <c r="B12" s="2">
        <v>2014</v>
      </c>
      <c r="C12" s="2">
        <v>0.32054700000000003</v>
      </c>
      <c r="D12" s="2">
        <v>21351</v>
      </c>
      <c r="F12" s="2">
        <v>2014</v>
      </c>
      <c r="G12" s="2">
        <v>0.32054700000000003</v>
      </c>
      <c r="H12" s="2">
        <v>0.18851580000000001</v>
      </c>
      <c r="I12" s="2">
        <v>0.64806520000000001</v>
      </c>
    </row>
    <row r="13" spans="2:11" x14ac:dyDescent="0.6">
      <c r="B13" s="2">
        <v>2015</v>
      </c>
      <c r="C13" s="2">
        <v>0.32357200000000003</v>
      </c>
      <c r="D13" s="2">
        <v>20728</v>
      </c>
      <c r="F13" s="2">
        <v>2015</v>
      </c>
      <c r="G13" s="2">
        <v>0.32357200000000003</v>
      </c>
      <c r="H13" s="2">
        <v>0.1870899</v>
      </c>
      <c r="I13" s="2">
        <v>0.64518759999999997</v>
      </c>
    </row>
    <row r="14" spans="2:11" x14ac:dyDescent="0.6">
      <c r="B14" s="2">
        <v>2016</v>
      </c>
      <c r="C14" s="2">
        <v>0.29022429999999999</v>
      </c>
      <c r="D14" s="2">
        <v>13779</v>
      </c>
      <c r="F14" s="2">
        <v>2016</v>
      </c>
      <c r="G14" s="2">
        <v>0.29022429999999999</v>
      </c>
      <c r="H14" s="2">
        <v>0.17468610000000001</v>
      </c>
      <c r="I14" s="2">
        <v>0.63441329999999996</v>
      </c>
    </row>
    <row r="15" spans="2:11" x14ac:dyDescent="0.6">
      <c r="B15" s="2"/>
      <c r="D15" s="6"/>
    </row>
    <row r="16" spans="2:11" x14ac:dyDescent="0.6">
      <c r="B16" s="2" t="s">
        <v>9</v>
      </c>
      <c r="C16" s="2">
        <v>0.32471549999999999</v>
      </c>
      <c r="D16" s="2">
        <v>138743</v>
      </c>
    </row>
    <row r="17" spans="2:4" x14ac:dyDescent="0.6">
      <c r="B17" s="2"/>
      <c r="C17" s="5"/>
      <c r="D17" s="4"/>
    </row>
    <row r="19" spans="2:4" x14ac:dyDescent="0.6">
      <c r="B19" t="s">
        <v>65</v>
      </c>
    </row>
    <row r="20" spans="2:4" x14ac:dyDescent="0.6">
      <c r="B20" s="2" t="s">
        <v>19</v>
      </c>
      <c r="C20" s="2" t="s">
        <v>17</v>
      </c>
      <c r="D20" s="2" t="s">
        <v>8</v>
      </c>
    </row>
    <row r="21" spans="2:4" x14ac:dyDescent="0.6">
      <c r="B21" s="2"/>
      <c r="D21" s="6"/>
    </row>
    <row r="22" spans="2:4" x14ac:dyDescent="0.6">
      <c r="B22" s="2">
        <v>2009</v>
      </c>
      <c r="C22" s="2">
        <v>0.23790910000000001</v>
      </c>
      <c r="D22" s="2">
        <v>15094</v>
      </c>
    </row>
    <row r="23" spans="2:4" x14ac:dyDescent="0.6">
      <c r="B23" s="2">
        <v>2010</v>
      </c>
      <c r="C23" s="2">
        <v>0.1733857</v>
      </c>
      <c r="D23" s="2">
        <v>19621</v>
      </c>
    </row>
    <row r="24" spans="2:4" x14ac:dyDescent="0.6">
      <c r="B24" s="2">
        <v>2011</v>
      </c>
      <c r="C24" s="2">
        <v>0.17379620000000001</v>
      </c>
      <c r="D24" s="2">
        <v>14143</v>
      </c>
    </row>
    <row r="25" spans="2:4" x14ac:dyDescent="0.6">
      <c r="B25" s="2">
        <v>2012</v>
      </c>
      <c r="C25" s="2">
        <v>0.209785</v>
      </c>
      <c r="D25" s="2">
        <v>13490</v>
      </c>
    </row>
    <row r="26" spans="2:4" x14ac:dyDescent="0.6">
      <c r="B26" s="2">
        <v>2013</v>
      </c>
      <c r="C26" s="2">
        <v>0.2107416</v>
      </c>
      <c r="D26" s="2">
        <v>20537</v>
      </c>
    </row>
    <row r="27" spans="2:4" x14ac:dyDescent="0.6">
      <c r="B27" s="2">
        <v>2014</v>
      </c>
      <c r="C27" s="2">
        <v>0.18851580000000001</v>
      </c>
      <c r="D27" s="2">
        <v>21351</v>
      </c>
    </row>
    <row r="28" spans="2:4" x14ac:dyDescent="0.6">
      <c r="B28" s="2">
        <v>2015</v>
      </c>
      <c r="C28" s="2">
        <v>0.1870899</v>
      </c>
      <c r="D28" s="2">
        <v>20728</v>
      </c>
    </row>
    <row r="29" spans="2:4" x14ac:dyDescent="0.6">
      <c r="B29" s="2">
        <v>2016</v>
      </c>
      <c r="C29" s="2">
        <v>0.17468610000000001</v>
      </c>
      <c r="D29" s="2">
        <v>13779</v>
      </c>
    </row>
    <row r="30" spans="2:4" x14ac:dyDescent="0.6">
      <c r="B30" s="2"/>
      <c r="D30" s="6"/>
    </row>
    <row r="31" spans="2:4" x14ac:dyDescent="0.6">
      <c r="B31" s="2" t="s">
        <v>9</v>
      </c>
      <c r="C31" s="2">
        <v>0.19402059999999999</v>
      </c>
      <c r="D31" s="2">
        <v>138743</v>
      </c>
    </row>
    <row r="32" spans="2:4" x14ac:dyDescent="0.6">
      <c r="B32" s="2"/>
      <c r="C32" s="5"/>
      <c r="D32" s="4"/>
    </row>
    <row r="34" spans="2:4" x14ac:dyDescent="0.6">
      <c r="B34" t="s">
        <v>64</v>
      </c>
    </row>
    <row r="35" spans="2:4" x14ac:dyDescent="0.6">
      <c r="B35" s="2" t="s">
        <v>19</v>
      </c>
      <c r="C35" s="2" t="s">
        <v>17</v>
      </c>
      <c r="D35" s="2" t="s">
        <v>8</v>
      </c>
    </row>
    <row r="36" spans="2:4" x14ac:dyDescent="0.6">
      <c r="B36" s="2"/>
      <c r="D36" s="6"/>
    </row>
    <row r="37" spans="2:4" x14ac:dyDescent="0.6">
      <c r="B37" s="2">
        <v>2009</v>
      </c>
      <c r="C37" s="2">
        <v>0.68</v>
      </c>
      <c r="D37" s="2">
        <v>9925</v>
      </c>
    </row>
    <row r="38" spans="2:4" x14ac:dyDescent="0.6">
      <c r="B38" s="2">
        <v>2010</v>
      </c>
      <c r="C38" s="2">
        <v>0.6380053</v>
      </c>
      <c r="D38" s="2">
        <v>12764</v>
      </c>
    </row>
    <row r="39" spans="2:4" x14ac:dyDescent="0.6">
      <c r="B39" s="2">
        <v>2011</v>
      </c>
      <c r="C39" s="2">
        <v>0.64959330000000004</v>
      </c>
      <c r="D39" s="2">
        <v>9220</v>
      </c>
    </row>
    <row r="40" spans="2:4" x14ac:dyDescent="0.6">
      <c r="B40" s="2">
        <v>2012</v>
      </c>
      <c r="C40" s="2">
        <v>0.67510009999999998</v>
      </c>
      <c r="D40" s="2">
        <v>9239</v>
      </c>
    </row>
    <row r="41" spans="2:4" x14ac:dyDescent="0.6">
      <c r="B41" s="2">
        <v>2013</v>
      </c>
      <c r="C41" s="2">
        <v>0.67036399999999996</v>
      </c>
      <c r="D41" s="2">
        <v>14425</v>
      </c>
    </row>
    <row r="42" spans="2:4" x14ac:dyDescent="0.6">
      <c r="B42" s="2">
        <v>2014</v>
      </c>
      <c r="C42" s="2">
        <v>0.64806520000000001</v>
      </c>
      <c r="D42" s="2">
        <v>14394</v>
      </c>
    </row>
    <row r="43" spans="2:4" x14ac:dyDescent="0.6">
      <c r="B43" s="2">
        <v>2015</v>
      </c>
      <c r="C43" s="2">
        <v>0.64518759999999997</v>
      </c>
      <c r="D43" s="2">
        <v>13808</v>
      </c>
    </row>
    <row r="44" spans="2:4" x14ac:dyDescent="0.6">
      <c r="B44" s="2">
        <v>2016</v>
      </c>
      <c r="C44" s="2">
        <v>0.63441329999999996</v>
      </c>
      <c r="D44" s="2">
        <v>9229</v>
      </c>
    </row>
    <row r="45" spans="2:4" x14ac:dyDescent="0.6">
      <c r="B45" s="2"/>
      <c r="D45" s="6"/>
    </row>
    <row r="46" spans="2:4" x14ac:dyDescent="0.6">
      <c r="B46" s="2" t="s">
        <v>9</v>
      </c>
      <c r="C46" s="2">
        <v>0.65460629999999997</v>
      </c>
      <c r="D46" s="2">
        <v>93004</v>
      </c>
    </row>
    <row r="47" spans="2:4" x14ac:dyDescent="0.6">
      <c r="B47" s="2"/>
      <c r="C47" s="5"/>
      <c r="D47" s="4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4"/>
  <sheetViews>
    <sheetView topLeftCell="F1" workbookViewId="0">
      <selection activeCell="F1" sqref="F1"/>
    </sheetView>
  </sheetViews>
  <sheetFormatPr defaultRowHeight="15.6" x14ac:dyDescent="0.6"/>
  <sheetData>
    <row r="1" spans="2:14" x14ac:dyDescent="0.6">
      <c r="F1" t="s">
        <v>197</v>
      </c>
    </row>
    <row r="2" spans="2:14" x14ac:dyDescent="0.6">
      <c r="B2" t="s">
        <v>40</v>
      </c>
    </row>
    <row r="3" spans="2:14" x14ac:dyDescent="0.6">
      <c r="B3" s="2" t="s">
        <v>19</v>
      </c>
      <c r="C3" s="2" t="s">
        <v>17</v>
      </c>
      <c r="D3" s="2" t="s">
        <v>8</v>
      </c>
    </row>
    <row r="4" spans="2:14" x14ac:dyDescent="0.6">
      <c r="B4" s="2"/>
      <c r="D4" s="6"/>
      <c r="I4" t="s">
        <v>25</v>
      </c>
      <c r="J4" t="s">
        <v>24</v>
      </c>
      <c r="K4" t="s">
        <v>23</v>
      </c>
      <c r="L4" t="s">
        <v>22</v>
      </c>
      <c r="M4" t="s">
        <v>21</v>
      </c>
      <c r="N4" t="s">
        <v>20</v>
      </c>
    </row>
    <row r="5" spans="2:14" x14ac:dyDescent="0.6">
      <c r="B5" s="2">
        <v>2009</v>
      </c>
      <c r="C5" s="2">
        <v>0.2459915</v>
      </c>
      <c r="D5" s="2">
        <v>4927</v>
      </c>
      <c r="H5" s="2">
        <v>2009</v>
      </c>
      <c r="I5" s="2">
        <v>0.2459915</v>
      </c>
      <c r="J5" s="2">
        <v>0.29793579999999997</v>
      </c>
      <c r="K5" s="2">
        <v>0.59872610000000004</v>
      </c>
      <c r="L5" s="2">
        <v>0.2958306</v>
      </c>
      <c r="M5" s="2">
        <v>0.75699950000000005</v>
      </c>
      <c r="N5" s="2">
        <v>0.36635220000000002</v>
      </c>
    </row>
    <row r="6" spans="2:14" x14ac:dyDescent="0.6">
      <c r="B6" s="2">
        <v>2010</v>
      </c>
      <c r="C6" s="2">
        <v>0.17856659999999999</v>
      </c>
      <c r="D6" s="2">
        <v>7381</v>
      </c>
      <c r="H6" s="2">
        <v>2010</v>
      </c>
      <c r="I6" s="2">
        <v>0.17856659999999999</v>
      </c>
      <c r="J6" s="2">
        <v>0.22798099999999999</v>
      </c>
      <c r="K6" s="2">
        <v>0.53364270000000003</v>
      </c>
      <c r="L6" s="2">
        <v>0.35617280000000001</v>
      </c>
      <c r="M6" s="2">
        <v>0.7141286</v>
      </c>
      <c r="N6" s="2">
        <v>0.38175680000000001</v>
      </c>
    </row>
    <row r="7" spans="2:14" x14ac:dyDescent="0.6">
      <c r="B7" s="2">
        <v>2011</v>
      </c>
      <c r="C7" s="2">
        <v>0.1924177</v>
      </c>
      <c r="D7" s="2">
        <v>4194</v>
      </c>
      <c r="H7" s="2">
        <v>2011</v>
      </c>
      <c r="I7" s="2">
        <v>0.1924177</v>
      </c>
      <c r="J7" s="2">
        <v>0.20290420000000001</v>
      </c>
      <c r="K7" s="2">
        <v>0.55731229999999998</v>
      </c>
      <c r="L7" s="2">
        <v>0.53095029999999999</v>
      </c>
      <c r="M7" s="2">
        <v>0.72804049999999998</v>
      </c>
      <c r="N7" s="2">
        <v>0.41140019999999999</v>
      </c>
    </row>
    <row r="8" spans="2:14" x14ac:dyDescent="0.6">
      <c r="B8" s="2">
        <v>2012</v>
      </c>
      <c r="C8" s="2">
        <v>0.25976149999999998</v>
      </c>
      <c r="D8" s="2">
        <v>4277</v>
      </c>
      <c r="H8" s="2">
        <v>2012</v>
      </c>
      <c r="I8" s="2">
        <v>0.25976149999999998</v>
      </c>
      <c r="J8" s="2">
        <v>0.2660672</v>
      </c>
      <c r="K8" s="2">
        <v>0.48717949999999999</v>
      </c>
      <c r="L8" s="2">
        <v>0.49413489999999999</v>
      </c>
      <c r="M8" s="2">
        <v>0.71591769999999999</v>
      </c>
      <c r="N8" s="2">
        <v>0.43039440000000001</v>
      </c>
    </row>
    <row r="9" spans="2:14" x14ac:dyDescent="0.6">
      <c r="B9" s="2">
        <v>2013</v>
      </c>
      <c r="C9" s="2">
        <v>0.23586550000000001</v>
      </c>
      <c r="D9" s="2">
        <v>6898</v>
      </c>
      <c r="H9" s="2">
        <v>2013</v>
      </c>
      <c r="I9" s="2">
        <v>0.23586550000000001</v>
      </c>
      <c r="J9" s="2">
        <v>0.22163540000000001</v>
      </c>
      <c r="K9" s="2">
        <v>0.58210649999999997</v>
      </c>
      <c r="L9" s="2">
        <v>0.49380360000000001</v>
      </c>
      <c r="M9" s="2">
        <v>0.78728070000000006</v>
      </c>
      <c r="N9" s="2">
        <v>0.46689459999999999</v>
      </c>
    </row>
    <row r="10" spans="2:14" x14ac:dyDescent="0.6">
      <c r="B10" s="2">
        <v>2014</v>
      </c>
      <c r="C10" s="2">
        <v>0.2581541</v>
      </c>
      <c r="D10" s="2">
        <v>7205</v>
      </c>
      <c r="H10" s="2">
        <v>2014</v>
      </c>
      <c r="I10" s="2">
        <v>0.2581541</v>
      </c>
      <c r="J10" s="2">
        <v>0.15696280000000001</v>
      </c>
      <c r="K10" s="2">
        <v>0.53862889999999997</v>
      </c>
      <c r="L10" s="2">
        <v>0.5171867</v>
      </c>
      <c r="M10" s="2">
        <v>0.67881840000000004</v>
      </c>
      <c r="N10" s="2">
        <v>0.45233269999999998</v>
      </c>
    </row>
    <row r="11" spans="2:14" x14ac:dyDescent="0.6">
      <c r="B11" s="2">
        <v>2015</v>
      </c>
      <c r="C11" s="2">
        <v>0.26415090000000002</v>
      </c>
      <c r="D11" s="2">
        <v>8374</v>
      </c>
      <c r="H11" s="2">
        <v>2015</v>
      </c>
      <c r="I11" s="2">
        <v>0.26415090000000002</v>
      </c>
      <c r="J11" s="2">
        <v>0.14204749999999999</v>
      </c>
      <c r="K11" s="2">
        <v>0.56539649999999997</v>
      </c>
      <c r="L11" s="2">
        <v>0.584893</v>
      </c>
      <c r="M11" s="2">
        <v>0.71640780000000004</v>
      </c>
      <c r="N11" s="2">
        <v>0.46626020000000001</v>
      </c>
    </row>
    <row r="12" spans="2:14" x14ac:dyDescent="0.6">
      <c r="B12" s="2">
        <v>2016</v>
      </c>
      <c r="C12" s="2">
        <v>0.2195994</v>
      </c>
      <c r="D12" s="2">
        <v>5592</v>
      </c>
      <c r="H12" s="2">
        <v>2016</v>
      </c>
      <c r="I12" s="2">
        <v>0.2195994</v>
      </c>
      <c r="J12" s="2">
        <v>0.1245093</v>
      </c>
      <c r="K12" s="2">
        <v>0.44645800000000002</v>
      </c>
      <c r="L12" s="2">
        <v>0.57571620000000001</v>
      </c>
      <c r="M12" s="2">
        <v>0.73732249999999999</v>
      </c>
      <c r="N12" s="2">
        <v>0.44438529999999998</v>
      </c>
    </row>
    <row r="13" spans="2:14" x14ac:dyDescent="0.6">
      <c r="B13" s="2"/>
      <c r="D13" s="6"/>
    </row>
    <row r="14" spans="2:14" x14ac:dyDescent="0.6">
      <c r="B14" s="2" t="s">
        <v>9</v>
      </c>
      <c r="C14" s="2">
        <v>0.23286519999999999</v>
      </c>
      <c r="D14" s="2">
        <v>48848</v>
      </c>
    </row>
    <row r="15" spans="2:14" x14ac:dyDescent="0.6">
      <c r="B15" s="2"/>
      <c r="C15" s="5"/>
      <c r="D15" s="4"/>
    </row>
    <row r="17" spans="2:4" x14ac:dyDescent="0.6">
      <c r="B17" t="s">
        <v>39</v>
      </c>
    </row>
    <row r="18" spans="2:4" x14ac:dyDescent="0.6">
      <c r="B18" s="2" t="s">
        <v>19</v>
      </c>
      <c r="C18" s="2" t="s">
        <v>17</v>
      </c>
      <c r="D18" s="2" t="s">
        <v>8</v>
      </c>
    </row>
    <row r="19" spans="2:4" x14ac:dyDescent="0.6">
      <c r="B19" s="2"/>
      <c r="D19" s="6"/>
    </row>
    <row r="20" spans="2:4" x14ac:dyDescent="0.6">
      <c r="B20" s="2">
        <v>2009</v>
      </c>
      <c r="C20" s="2">
        <v>0.29793579999999997</v>
      </c>
      <c r="D20" s="2">
        <v>4360</v>
      </c>
    </row>
    <row r="21" spans="2:4" x14ac:dyDescent="0.6">
      <c r="B21" s="2">
        <v>2010</v>
      </c>
      <c r="C21" s="2">
        <v>0.22798099999999999</v>
      </c>
      <c r="D21" s="2">
        <v>5904</v>
      </c>
    </row>
    <row r="22" spans="2:4" x14ac:dyDescent="0.6">
      <c r="B22" s="2">
        <v>2011</v>
      </c>
      <c r="C22" s="2">
        <v>0.20290420000000001</v>
      </c>
      <c r="D22" s="2">
        <v>5096</v>
      </c>
    </row>
    <row r="23" spans="2:4" x14ac:dyDescent="0.6">
      <c r="B23" s="2">
        <v>2012</v>
      </c>
      <c r="C23" s="2">
        <v>0.2660672</v>
      </c>
      <c r="D23" s="2">
        <v>3781</v>
      </c>
    </row>
    <row r="24" spans="2:4" x14ac:dyDescent="0.6">
      <c r="B24" s="2">
        <v>2013</v>
      </c>
      <c r="C24" s="2">
        <v>0.22163540000000001</v>
      </c>
      <c r="D24" s="2">
        <v>5112</v>
      </c>
    </row>
    <row r="25" spans="2:4" x14ac:dyDescent="0.6">
      <c r="B25" s="2">
        <v>2014</v>
      </c>
      <c r="C25" s="2">
        <v>0.15696280000000001</v>
      </c>
      <c r="D25" s="2">
        <v>6269</v>
      </c>
    </row>
    <row r="26" spans="2:4" x14ac:dyDescent="0.6">
      <c r="B26" s="2">
        <v>2015</v>
      </c>
      <c r="C26" s="2">
        <v>0.14204749999999999</v>
      </c>
      <c r="D26" s="2">
        <v>5470</v>
      </c>
    </row>
    <row r="27" spans="2:4" x14ac:dyDescent="0.6">
      <c r="B27" s="2">
        <v>2016</v>
      </c>
      <c r="C27" s="2">
        <v>0.1245093</v>
      </c>
      <c r="D27" s="2">
        <v>3566</v>
      </c>
    </row>
    <row r="28" spans="2:4" x14ac:dyDescent="0.6">
      <c r="B28" s="2"/>
      <c r="D28" s="6"/>
    </row>
    <row r="29" spans="2:4" x14ac:dyDescent="0.6">
      <c r="B29" s="2" t="s">
        <v>9</v>
      </c>
      <c r="C29" s="2">
        <v>0.2028161</v>
      </c>
      <c r="D29" s="2">
        <v>39558</v>
      </c>
    </row>
    <row r="30" spans="2:4" x14ac:dyDescent="0.6">
      <c r="B30" s="2"/>
      <c r="C30" s="5"/>
      <c r="D30" s="4"/>
    </row>
    <row r="32" spans="2:4" x14ac:dyDescent="0.6">
      <c r="B32" t="s">
        <v>38</v>
      </c>
    </row>
    <row r="33" spans="2:4" x14ac:dyDescent="0.6">
      <c r="B33" s="2" t="s">
        <v>19</v>
      </c>
      <c r="C33" s="2" t="s">
        <v>17</v>
      </c>
      <c r="D33" s="2" t="s">
        <v>8</v>
      </c>
    </row>
    <row r="34" spans="2:4" x14ac:dyDescent="0.6">
      <c r="B34" s="2"/>
      <c r="D34" s="6"/>
    </row>
    <row r="35" spans="2:4" x14ac:dyDescent="0.6">
      <c r="B35" s="2">
        <v>2009</v>
      </c>
      <c r="C35" s="2">
        <v>0.59872610000000004</v>
      </c>
      <c r="D35" s="2">
        <v>314</v>
      </c>
    </row>
    <row r="36" spans="2:4" x14ac:dyDescent="0.6">
      <c r="B36" s="2">
        <v>2010</v>
      </c>
      <c r="C36" s="2">
        <v>0.53364270000000003</v>
      </c>
      <c r="D36" s="2">
        <v>431</v>
      </c>
    </row>
    <row r="37" spans="2:4" x14ac:dyDescent="0.6">
      <c r="B37" s="2">
        <v>2011</v>
      </c>
      <c r="C37" s="2">
        <v>0.55731229999999998</v>
      </c>
      <c r="D37" s="2">
        <v>506</v>
      </c>
    </row>
    <row r="38" spans="2:4" x14ac:dyDescent="0.6">
      <c r="B38" s="2">
        <v>2012</v>
      </c>
      <c r="C38" s="2">
        <v>0.48717949999999999</v>
      </c>
      <c r="D38" s="2">
        <v>507</v>
      </c>
    </row>
    <row r="39" spans="2:4" x14ac:dyDescent="0.6">
      <c r="B39" s="2">
        <v>2013</v>
      </c>
      <c r="C39" s="2">
        <v>0.58210649999999997</v>
      </c>
      <c r="D39" s="2">
        <v>883</v>
      </c>
    </row>
    <row r="40" spans="2:4" x14ac:dyDescent="0.6">
      <c r="B40" s="2">
        <v>2014</v>
      </c>
      <c r="C40" s="2">
        <v>0.53862889999999997</v>
      </c>
      <c r="D40" s="2">
        <v>919</v>
      </c>
    </row>
    <row r="41" spans="2:4" x14ac:dyDescent="0.6">
      <c r="B41" s="2">
        <v>2015</v>
      </c>
      <c r="C41" s="2">
        <v>0.56539649999999997</v>
      </c>
      <c r="D41" s="2">
        <v>971</v>
      </c>
    </row>
    <row r="42" spans="2:4" x14ac:dyDescent="0.6">
      <c r="B42" s="2">
        <v>2016</v>
      </c>
      <c r="C42" s="2">
        <v>0.44645800000000002</v>
      </c>
      <c r="D42" s="2">
        <v>607</v>
      </c>
    </row>
    <row r="43" spans="2:4" x14ac:dyDescent="0.6">
      <c r="B43" s="2"/>
      <c r="D43" s="6"/>
    </row>
    <row r="44" spans="2:4" x14ac:dyDescent="0.6">
      <c r="B44" s="2" t="s">
        <v>9</v>
      </c>
      <c r="C44" s="2">
        <v>0.54028799999999999</v>
      </c>
      <c r="D44" s="2">
        <v>5138</v>
      </c>
    </row>
    <row r="45" spans="2:4" x14ac:dyDescent="0.6">
      <c r="B45" s="2"/>
      <c r="C45" s="5"/>
      <c r="D45" s="4"/>
    </row>
    <row r="47" spans="2:4" x14ac:dyDescent="0.6">
      <c r="B47" t="s">
        <v>37</v>
      </c>
    </row>
    <row r="48" spans="2:4" x14ac:dyDescent="0.6">
      <c r="B48" s="2" t="s">
        <v>19</v>
      </c>
      <c r="C48" s="2" t="s">
        <v>17</v>
      </c>
      <c r="D48" s="2" t="s">
        <v>8</v>
      </c>
    </row>
    <row r="49" spans="2:4" x14ac:dyDescent="0.6">
      <c r="B49" s="2"/>
      <c r="D49" s="6"/>
    </row>
    <row r="50" spans="2:4" x14ac:dyDescent="0.6">
      <c r="B50" s="2">
        <v>2009</v>
      </c>
      <c r="C50" s="2">
        <v>0.2958306</v>
      </c>
      <c r="D50" s="2">
        <v>1511</v>
      </c>
    </row>
    <row r="51" spans="2:4" x14ac:dyDescent="0.6">
      <c r="B51" s="2">
        <v>2010</v>
      </c>
      <c r="C51" s="2">
        <v>0.35617280000000001</v>
      </c>
      <c r="D51" s="2">
        <v>1620</v>
      </c>
    </row>
    <row r="52" spans="2:4" x14ac:dyDescent="0.6">
      <c r="B52" s="2">
        <v>2011</v>
      </c>
      <c r="C52" s="2">
        <v>0.53095029999999999</v>
      </c>
      <c r="D52" s="2">
        <v>1147</v>
      </c>
    </row>
    <row r="53" spans="2:4" x14ac:dyDescent="0.6">
      <c r="B53" s="2">
        <v>2012</v>
      </c>
      <c r="C53" s="2">
        <v>0.49413489999999999</v>
      </c>
      <c r="D53" s="2">
        <v>1364</v>
      </c>
    </row>
    <row r="54" spans="2:4" x14ac:dyDescent="0.6">
      <c r="B54" s="2">
        <v>2013</v>
      </c>
      <c r="C54" s="2">
        <v>0.49380360000000001</v>
      </c>
      <c r="D54" s="2">
        <v>2098</v>
      </c>
    </row>
    <row r="55" spans="2:4" x14ac:dyDescent="0.6">
      <c r="B55" s="2">
        <v>2014</v>
      </c>
      <c r="C55" s="2">
        <v>0.5171867</v>
      </c>
      <c r="D55" s="2">
        <v>1891</v>
      </c>
    </row>
    <row r="56" spans="2:4" x14ac:dyDescent="0.6">
      <c r="B56" s="2">
        <v>2015</v>
      </c>
      <c r="C56" s="2">
        <v>0.584893</v>
      </c>
      <c r="D56" s="2">
        <v>1496</v>
      </c>
    </row>
    <row r="57" spans="2:4" x14ac:dyDescent="0.6">
      <c r="B57" s="2">
        <v>2016</v>
      </c>
      <c r="C57" s="2">
        <v>0.57571620000000001</v>
      </c>
      <c r="D57" s="2">
        <v>733</v>
      </c>
    </row>
    <row r="58" spans="2:4" x14ac:dyDescent="0.6">
      <c r="B58" s="2"/>
      <c r="D58" s="6"/>
    </row>
    <row r="59" spans="2:4" x14ac:dyDescent="0.6">
      <c r="B59" s="2" t="s">
        <v>9</v>
      </c>
      <c r="C59" s="2">
        <v>0.47369309999999998</v>
      </c>
      <c r="D59" s="2">
        <v>11860</v>
      </c>
    </row>
    <row r="60" spans="2:4" x14ac:dyDescent="0.6">
      <c r="B60" s="2"/>
      <c r="C60" s="5"/>
      <c r="D60" s="4"/>
    </row>
    <row r="62" spans="2:4" x14ac:dyDescent="0.6">
      <c r="B62" t="s">
        <v>36</v>
      </c>
    </row>
    <row r="63" spans="2:4" x14ac:dyDescent="0.6">
      <c r="B63" s="2" t="s">
        <v>19</v>
      </c>
      <c r="C63" s="2" t="s">
        <v>17</v>
      </c>
      <c r="D63" s="2" t="s">
        <v>8</v>
      </c>
    </row>
    <row r="64" spans="2:4" x14ac:dyDescent="0.6">
      <c r="B64" s="2"/>
      <c r="D64" s="6"/>
    </row>
    <row r="65" spans="2:4" x14ac:dyDescent="0.6">
      <c r="B65" s="2">
        <v>2009</v>
      </c>
      <c r="C65" s="2">
        <v>0.75699950000000005</v>
      </c>
      <c r="D65" s="2">
        <v>1893</v>
      </c>
    </row>
    <row r="66" spans="2:4" x14ac:dyDescent="0.6">
      <c r="B66" s="2">
        <v>2010</v>
      </c>
      <c r="C66" s="2">
        <v>0.7141286</v>
      </c>
      <c r="D66" s="2">
        <v>1819</v>
      </c>
    </row>
    <row r="67" spans="2:4" x14ac:dyDescent="0.6">
      <c r="B67" s="2">
        <v>2011</v>
      </c>
      <c r="C67" s="2">
        <v>0.72804049999999998</v>
      </c>
      <c r="D67" s="2">
        <v>1184</v>
      </c>
    </row>
    <row r="68" spans="2:4" x14ac:dyDescent="0.6">
      <c r="B68" s="2">
        <v>2012</v>
      </c>
      <c r="C68" s="2">
        <v>0.71591769999999999</v>
      </c>
      <c r="D68" s="2">
        <v>1313</v>
      </c>
    </row>
    <row r="69" spans="2:4" x14ac:dyDescent="0.6">
      <c r="B69" s="2">
        <v>2013</v>
      </c>
      <c r="C69" s="2">
        <v>0.78728070000000006</v>
      </c>
      <c r="D69" s="2">
        <v>1824</v>
      </c>
    </row>
    <row r="70" spans="2:4" x14ac:dyDescent="0.6">
      <c r="B70" s="2">
        <v>2014</v>
      </c>
      <c r="C70" s="2">
        <v>0.67881840000000004</v>
      </c>
      <c r="D70" s="2">
        <v>1591</v>
      </c>
    </row>
    <row r="71" spans="2:4" x14ac:dyDescent="0.6">
      <c r="B71" s="2">
        <v>2015</v>
      </c>
      <c r="C71" s="2">
        <v>0.71640780000000004</v>
      </c>
      <c r="D71" s="2">
        <v>1481</v>
      </c>
    </row>
    <row r="72" spans="2:4" x14ac:dyDescent="0.6">
      <c r="B72" s="2">
        <v>2016</v>
      </c>
      <c r="C72" s="2">
        <v>0.73732249999999999</v>
      </c>
      <c r="D72" s="2">
        <v>986</v>
      </c>
    </row>
    <row r="73" spans="2:4" x14ac:dyDescent="0.6">
      <c r="B73" s="2"/>
      <c r="D73" s="6"/>
    </row>
    <row r="74" spans="2:4" x14ac:dyDescent="0.6">
      <c r="B74" s="2" t="s">
        <v>9</v>
      </c>
      <c r="C74" s="2">
        <v>0.73095690000000002</v>
      </c>
      <c r="D74" s="2">
        <v>12091</v>
      </c>
    </row>
    <row r="75" spans="2:4" x14ac:dyDescent="0.6">
      <c r="B75" s="2"/>
      <c r="C75" s="5"/>
      <c r="D75" s="4"/>
    </row>
    <row r="77" spans="2:4" x14ac:dyDescent="0.6">
      <c r="B77" t="s">
        <v>35</v>
      </c>
    </row>
    <row r="78" spans="2:4" x14ac:dyDescent="0.6">
      <c r="B78" s="2" t="s">
        <v>19</v>
      </c>
      <c r="C78" s="2" t="s">
        <v>17</v>
      </c>
      <c r="D78" s="2" t="s">
        <v>8</v>
      </c>
    </row>
    <row r="79" spans="2:4" x14ac:dyDescent="0.6">
      <c r="B79" s="2"/>
      <c r="D79" s="6"/>
    </row>
    <row r="80" spans="2:4" x14ac:dyDescent="0.6">
      <c r="B80" s="2">
        <v>2009</v>
      </c>
      <c r="C80" s="2">
        <v>0.36635220000000002</v>
      </c>
      <c r="D80" s="2">
        <v>1908</v>
      </c>
    </row>
    <row r="81" spans="2:4" x14ac:dyDescent="0.6">
      <c r="B81" s="2">
        <v>2010</v>
      </c>
      <c r="C81" s="2">
        <v>0.38175680000000001</v>
      </c>
      <c r="D81" s="2">
        <v>2072</v>
      </c>
    </row>
    <row r="82" spans="2:4" x14ac:dyDescent="0.6">
      <c r="B82" s="2">
        <v>2011</v>
      </c>
      <c r="C82" s="2">
        <v>0.41140019999999999</v>
      </c>
      <c r="D82" s="2">
        <v>1614</v>
      </c>
    </row>
    <row r="83" spans="2:4" x14ac:dyDescent="0.6">
      <c r="B83" s="2">
        <v>2012</v>
      </c>
      <c r="C83" s="2">
        <v>0.43039440000000001</v>
      </c>
      <c r="D83" s="2">
        <v>1724</v>
      </c>
    </row>
    <row r="84" spans="2:4" x14ac:dyDescent="0.6">
      <c r="B84" s="2">
        <v>2013</v>
      </c>
      <c r="C84" s="2">
        <v>0.46689459999999999</v>
      </c>
      <c r="D84" s="2">
        <v>3217</v>
      </c>
    </row>
    <row r="85" spans="2:4" x14ac:dyDescent="0.6">
      <c r="B85" s="2">
        <v>2014</v>
      </c>
      <c r="C85" s="2">
        <v>0.45233269999999998</v>
      </c>
      <c r="D85" s="2">
        <v>2958</v>
      </c>
    </row>
    <row r="86" spans="2:4" x14ac:dyDescent="0.6">
      <c r="B86" s="2">
        <v>2015</v>
      </c>
      <c r="C86" s="2">
        <v>0.46626020000000001</v>
      </c>
      <c r="D86" s="2">
        <v>2460</v>
      </c>
    </row>
    <row r="87" spans="2:4" x14ac:dyDescent="0.6">
      <c r="B87" s="2">
        <v>2016</v>
      </c>
      <c r="C87" s="2">
        <v>0.44438529999999998</v>
      </c>
      <c r="D87" s="2">
        <v>1879</v>
      </c>
    </row>
    <row r="88" spans="2:4" x14ac:dyDescent="0.6">
      <c r="B88" s="2"/>
      <c r="D88" s="6"/>
    </row>
    <row r="89" spans="2:4" x14ac:dyDescent="0.6">
      <c r="B89" s="2" t="s">
        <v>9</v>
      </c>
      <c r="C89" s="2">
        <v>0.43281740000000002</v>
      </c>
      <c r="D89" s="2">
        <v>17832</v>
      </c>
    </row>
    <row r="90" spans="2:4" x14ac:dyDescent="0.6">
      <c r="B90" s="2"/>
      <c r="D90" s="6"/>
    </row>
    <row r="91" spans="2:4" x14ac:dyDescent="0.6">
      <c r="B91" s="2"/>
      <c r="C91" s="5"/>
      <c r="D91" s="4"/>
    </row>
    <row r="93" spans="2:4" x14ac:dyDescent="0.6">
      <c r="B93" t="s">
        <v>34</v>
      </c>
    </row>
    <row r="94" spans="2:4" x14ac:dyDescent="0.6">
      <c r="B94" s="2" t="s">
        <v>33</v>
      </c>
      <c r="C94" s="2" t="s">
        <v>17</v>
      </c>
      <c r="D94" s="2" t="s">
        <v>8</v>
      </c>
    </row>
    <row r="95" spans="2:4" x14ac:dyDescent="0.6">
      <c r="B95" s="2"/>
      <c r="D95" s="6"/>
    </row>
    <row r="96" spans="2:4" x14ac:dyDescent="0.6">
      <c r="B96" s="2" t="s">
        <v>25</v>
      </c>
      <c r="C96" s="2">
        <v>0.23286519999999999</v>
      </c>
      <c r="D96" s="2">
        <v>48848</v>
      </c>
    </row>
    <row r="97" spans="2:4" ht="31.2" x14ac:dyDescent="0.6">
      <c r="B97" s="2" t="s">
        <v>24</v>
      </c>
      <c r="C97" s="2">
        <v>0.2028161</v>
      </c>
      <c r="D97" s="2">
        <v>39558</v>
      </c>
    </row>
    <row r="98" spans="2:4" x14ac:dyDescent="0.6">
      <c r="B98" s="2" t="s">
        <v>32</v>
      </c>
      <c r="C98" s="2">
        <v>0.54028799999999999</v>
      </c>
      <c r="D98" s="2">
        <v>5138</v>
      </c>
    </row>
    <row r="99" spans="2:4" ht="46.8" x14ac:dyDescent="0.6">
      <c r="B99" s="2" t="s">
        <v>31</v>
      </c>
      <c r="C99" s="2">
        <v>0.47369309999999998</v>
      </c>
      <c r="D99" s="2">
        <v>11860</v>
      </c>
    </row>
    <row r="100" spans="2:4" ht="31.2" x14ac:dyDescent="0.6">
      <c r="B100" s="2" t="s">
        <v>30</v>
      </c>
      <c r="C100" s="2">
        <v>0.73095690000000002</v>
      </c>
      <c r="D100" s="2">
        <v>12091</v>
      </c>
    </row>
    <row r="101" spans="2:4" ht="31.2" x14ac:dyDescent="0.6">
      <c r="B101" s="2" t="s">
        <v>20</v>
      </c>
      <c r="C101" s="2">
        <v>0.43281740000000002</v>
      </c>
      <c r="D101" s="2">
        <v>17832</v>
      </c>
    </row>
    <row r="102" spans="2:4" x14ac:dyDescent="0.6">
      <c r="B102" s="2"/>
      <c r="D102" s="6"/>
    </row>
    <row r="103" spans="2:4" x14ac:dyDescent="0.6">
      <c r="B103" s="2" t="s">
        <v>9</v>
      </c>
      <c r="C103" s="2">
        <v>0.3277099</v>
      </c>
      <c r="D103" s="2">
        <v>135327</v>
      </c>
    </row>
    <row r="104" spans="2:4" x14ac:dyDescent="0.6">
      <c r="B104" s="2"/>
      <c r="C104" s="5"/>
      <c r="D104" s="4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5.6" x14ac:dyDescent="0.6"/>
  <sheetData>
    <row r="1" spans="1:11" x14ac:dyDescent="0.6">
      <c r="A1" t="s">
        <v>197</v>
      </c>
    </row>
    <row r="3" spans="1:11" x14ac:dyDescent="0.6">
      <c r="C3" t="s">
        <v>74</v>
      </c>
    </row>
    <row r="4" spans="1:11" x14ac:dyDescent="0.6">
      <c r="C4" s="2" t="s">
        <v>19</v>
      </c>
      <c r="D4" s="2" t="s">
        <v>17</v>
      </c>
      <c r="E4" s="2" t="s">
        <v>8</v>
      </c>
    </row>
    <row r="5" spans="1:11" x14ac:dyDescent="0.6">
      <c r="C5" s="2"/>
      <c r="E5" s="6"/>
      <c r="H5" t="s">
        <v>73</v>
      </c>
      <c r="I5" t="s">
        <v>72</v>
      </c>
      <c r="J5" t="s">
        <v>71</v>
      </c>
      <c r="K5" t="s">
        <v>70</v>
      </c>
    </row>
    <row r="6" spans="1:11" x14ac:dyDescent="0.6">
      <c r="C6" s="2">
        <v>2009</v>
      </c>
      <c r="D6" s="2">
        <v>0.30315690000000001</v>
      </c>
      <c r="E6" s="2">
        <v>8616</v>
      </c>
      <c r="G6" s="2">
        <v>2009</v>
      </c>
      <c r="H6" s="2">
        <v>0.30315690000000001</v>
      </c>
      <c r="I6" s="2">
        <v>0.46048630000000002</v>
      </c>
      <c r="J6" s="2">
        <v>0.20055709999999999</v>
      </c>
      <c r="K6" s="2">
        <v>0.33738600000000002</v>
      </c>
    </row>
    <row r="7" spans="1:11" x14ac:dyDescent="0.6">
      <c r="C7" s="2">
        <v>2010</v>
      </c>
      <c r="D7" s="2">
        <v>0.23504430000000001</v>
      </c>
      <c r="E7" s="2">
        <v>10598</v>
      </c>
      <c r="G7" s="2">
        <v>2010</v>
      </c>
      <c r="H7" s="2">
        <v>0.23504430000000001</v>
      </c>
      <c r="I7" s="2">
        <v>0.443498</v>
      </c>
      <c r="J7" s="2">
        <v>0.13191169999999999</v>
      </c>
      <c r="K7" s="2">
        <v>0.30550820000000001</v>
      </c>
    </row>
    <row r="8" spans="1:11" x14ac:dyDescent="0.6">
      <c r="C8" s="2">
        <v>2011</v>
      </c>
      <c r="D8" s="2">
        <v>0.2421671</v>
      </c>
      <c r="E8" s="2">
        <v>4596</v>
      </c>
      <c r="G8" s="2">
        <v>2011</v>
      </c>
      <c r="H8" s="2">
        <v>0.2421671</v>
      </c>
      <c r="I8" s="2">
        <v>0.36736550000000001</v>
      </c>
      <c r="J8" s="2">
        <v>0.12771979999999999</v>
      </c>
      <c r="K8" s="2">
        <v>0.2114859</v>
      </c>
    </row>
    <row r="9" spans="1:11" x14ac:dyDescent="0.6">
      <c r="C9" s="2">
        <v>2012</v>
      </c>
      <c r="D9" s="2">
        <v>0.29116379999999997</v>
      </c>
      <c r="E9" s="2">
        <v>4640</v>
      </c>
      <c r="G9" s="2">
        <v>2012</v>
      </c>
      <c r="H9" s="2">
        <v>0.29116379999999997</v>
      </c>
      <c r="I9" s="2">
        <v>0.36528349999999998</v>
      </c>
      <c r="J9" s="2">
        <v>0.16961209999999999</v>
      </c>
      <c r="K9" s="2">
        <v>0.21741669999999999</v>
      </c>
    </row>
    <row r="10" spans="1:11" x14ac:dyDescent="0.6">
      <c r="C10" s="2">
        <v>2013</v>
      </c>
      <c r="D10" s="2">
        <v>0.26736939999999998</v>
      </c>
      <c r="E10" s="2">
        <v>6261</v>
      </c>
      <c r="G10" s="2">
        <v>2013</v>
      </c>
      <c r="H10" s="2">
        <v>0.26736939999999998</v>
      </c>
      <c r="I10" s="2">
        <v>0.35615930000000001</v>
      </c>
      <c r="J10" s="2">
        <v>0.15684400000000001</v>
      </c>
      <c r="K10" s="2">
        <v>0.2113882</v>
      </c>
    </row>
    <row r="11" spans="1:11" x14ac:dyDescent="0.6">
      <c r="C11" s="2">
        <v>2014</v>
      </c>
      <c r="D11" s="2">
        <v>0.26157019999999997</v>
      </c>
      <c r="E11" s="2">
        <v>5337</v>
      </c>
      <c r="G11" s="2">
        <v>2014</v>
      </c>
      <c r="H11" s="2">
        <v>0.26157019999999997</v>
      </c>
      <c r="I11" s="2">
        <v>0.3163938</v>
      </c>
      <c r="J11" s="2">
        <v>0.15102119999999999</v>
      </c>
      <c r="K11" s="2">
        <v>0.1952113</v>
      </c>
    </row>
    <row r="12" spans="1:11" x14ac:dyDescent="0.6">
      <c r="C12" s="2">
        <v>2015</v>
      </c>
      <c r="D12" s="2">
        <v>0.28847220000000001</v>
      </c>
      <c r="E12" s="2">
        <v>5387</v>
      </c>
      <c r="G12" s="2">
        <v>2015</v>
      </c>
      <c r="H12" s="2">
        <v>0.28847220000000001</v>
      </c>
      <c r="I12" s="2">
        <v>0.32181320000000002</v>
      </c>
      <c r="J12" s="2">
        <v>0.1822907</v>
      </c>
      <c r="K12" s="2">
        <v>0.1870774</v>
      </c>
    </row>
    <row r="13" spans="1:11" x14ac:dyDescent="0.6">
      <c r="C13" s="2">
        <v>2016</v>
      </c>
      <c r="D13" s="2">
        <v>0.26961819999999997</v>
      </c>
      <c r="E13" s="2">
        <v>3772</v>
      </c>
      <c r="G13" s="2">
        <v>2016</v>
      </c>
      <c r="H13" s="2">
        <v>0.26961819999999997</v>
      </c>
      <c r="I13" s="2">
        <v>0.31818180000000001</v>
      </c>
      <c r="J13" s="2">
        <v>0.15323439999999999</v>
      </c>
      <c r="K13" s="2">
        <v>0.20021649999999999</v>
      </c>
    </row>
    <row r="14" spans="1:11" x14ac:dyDescent="0.6">
      <c r="C14" s="2"/>
      <c r="E14" s="6"/>
    </row>
    <row r="15" spans="1:11" x14ac:dyDescent="0.6">
      <c r="C15" s="2" t="s">
        <v>9</v>
      </c>
      <c r="D15" s="2">
        <v>0.26841710000000002</v>
      </c>
      <c r="E15" s="2">
        <v>49207</v>
      </c>
    </row>
    <row r="16" spans="1:11" x14ac:dyDescent="0.6">
      <c r="C16" s="2"/>
      <c r="D16" s="5"/>
      <c r="E16" s="4"/>
    </row>
    <row r="18" spans="3:5" x14ac:dyDescent="0.6">
      <c r="C18" t="s">
        <v>69</v>
      </c>
    </row>
    <row r="19" spans="3:5" x14ac:dyDescent="0.6">
      <c r="C19" s="2" t="s">
        <v>19</v>
      </c>
      <c r="D19" s="2" t="s">
        <v>17</v>
      </c>
      <c r="E19" s="2" t="s">
        <v>8</v>
      </c>
    </row>
    <row r="20" spans="3:5" x14ac:dyDescent="0.6">
      <c r="C20" s="2"/>
      <c r="E20" s="6"/>
    </row>
    <row r="21" spans="3:5" x14ac:dyDescent="0.6">
      <c r="C21" s="2">
        <v>2009</v>
      </c>
      <c r="D21" s="2">
        <v>0.46048630000000002</v>
      </c>
      <c r="E21" s="2">
        <v>1316</v>
      </c>
    </row>
    <row r="22" spans="3:5" x14ac:dyDescent="0.6">
      <c r="C22" s="2">
        <v>2010</v>
      </c>
      <c r="D22" s="2">
        <v>0.443498</v>
      </c>
      <c r="E22" s="2">
        <v>1761</v>
      </c>
    </row>
    <row r="23" spans="3:5" x14ac:dyDescent="0.6">
      <c r="C23" s="2">
        <v>2011</v>
      </c>
      <c r="D23" s="2">
        <v>0.36736550000000001</v>
      </c>
      <c r="E23" s="2">
        <v>2194</v>
      </c>
    </row>
    <row r="24" spans="3:5" x14ac:dyDescent="0.6">
      <c r="C24" s="2">
        <v>2012</v>
      </c>
      <c r="D24" s="2">
        <v>0.36528349999999998</v>
      </c>
      <c r="E24" s="2">
        <v>1711</v>
      </c>
    </row>
    <row r="25" spans="3:5" x14ac:dyDescent="0.6">
      <c r="C25" s="2">
        <v>2013</v>
      </c>
      <c r="D25" s="2">
        <v>0.35615930000000001</v>
      </c>
      <c r="E25" s="2">
        <v>2687</v>
      </c>
    </row>
    <row r="26" spans="3:5" x14ac:dyDescent="0.6">
      <c r="C26" s="2">
        <v>2014</v>
      </c>
      <c r="D26" s="2">
        <v>0.3163938</v>
      </c>
      <c r="E26" s="2">
        <v>4093</v>
      </c>
    </row>
    <row r="27" spans="3:5" x14ac:dyDescent="0.6">
      <c r="C27" s="2">
        <v>2015</v>
      </c>
      <c r="D27" s="2">
        <v>0.32181320000000002</v>
      </c>
      <c r="E27" s="2">
        <v>3993</v>
      </c>
    </row>
    <row r="28" spans="3:5" x14ac:dyDescent="0.6">
      <c r="C28" s="2">
        <v>2016</v>
      </c>
      <c r="D28" s="2">
        <v>0.31818180000000001</v>
      </c>
      <c r="E28" s="2">
        <v>1848</v>
      </c>
    </row>
    <row r="29" spans="3:5" x14ac:dyDescent="0.6">
      <c r="C29" s="2"/>
      <c r="E29" s="6"/>
    </row>
    <row r="30" spans="3:5" x14ac:dyDescent="0.6">
      <c r="C30" s="2" t="s">
        <v>9</v>
      </c>
      <c r="D30" s="2">
        <v>0.35418050000000001</v>
      </c>
      <c r="E30" s="2">
        <v>19603</v>
      </c>
    </row>
    <row r="31" spans="3:5" x14ac:dyDescent="0.6">
      <c r="C31" s="2"/>
      <c r="D31" s="5"/>
      <c r="E31" s="4"/>
    </row>
    <row r="33" spans="3:7" x14ac:dyDescent="0.6">
      <c r="C33" t="s">
        <v>68</v>
      </c>
    </row>
    <row r="34" spans="3:7" x14ac:dyDescent="0.6">
      <c r="C34" s="2" t="s">
        <v>19</v>
      </c>
      <c r="D34" s="2" t="s">
        <v>17</v>
      </c>
      <c r="E34" s="2" t="s">
        <v>8</v>
      </c>
    </row>
    <row r="35" spans="3:7" x14ac:dyDescent="0.6">
      <c r="C35" s="2"/>
      <c r="E35" s="6"/>
    </row>
    <row r="36" spans="3:7" x14ac:dyDescent="0.6">
      <c r="C36" s="2">
        <v>2009</v>
      </c>
      <c r="D36" s="2">
        <v>0.20055709999999999</v>
      </c>
      <c r="E36" s="2">
        <v>8616</v>
      </c>
    </row>
    <row r="37" spans="3:7" x14ac:dyDescent="0.6">
      <c r="C37" s="2">
        <v>2010</v>
      </c>
      <c r="D37" s="2">
        <v>0.13191169999999999</v>
      </c>
      <c r="E37" s="2">
        <v>10598</v>
      </c>
    </row>
    <row r="38" spans="3:7" x14ac:dyDescent="0.6">
      <c r="C38" s="2">
        <v>2011</v>
      </c>
      <c r="D38" s="2">
        <v>0.12771979999999999</v>
      </c>
      <c r="E38" s="2">
        <v>4596</v>
      </c>
    </row>
    <row r="39" spans="3:7" x14ac:dyDescent="0.6">
      <c r="C39" s="2">
        <v>2012</v>
      </c>
      <c r="D39" s="2">
        <v>0.16961209999999999</v>
      </c>
      <c r="E39" s="2">
        <v>4640</v>
      </c>
    </row>
    <row r="40" spans="3:7" x14ac:dyDescent="0.6">
      <c r="C40" s="2">
        <v>2013</v>
      </c>
      <c r="D40" s="2">
        <v>0.15684400000000001</v>
      </c>
      <c r="E40" s="2">
        <v>6261</v>
      </c>
    </row>
    <row r="41" spans="3:7" x14ac:dyDescent="0.6">
      <c r="C41" s="2">
        <v>2014</v>
      </c>
      <c r="D41" s="2">
        <v>0.15102119999999999</v>
      </c>
      <c r="E41" s="2">
        <v>5337</v>
      </c>
    </row>
    <row r="42" spans="3:7" x14ac:dyDescent="0.6">
      <c r="C42" s="2">
        <v>2015</v>
      </c>
      <c r="D42" s="2">
        <v>0.1822907</v>
      </c>
      <c r="E42" s="2">
        <v>5387</v>
      </c>
    </row>
    <row r="43" spans="3:7" x14ac:dyDescent="0.6">
      <c r="C43" s="2">
        <v>2016</v>
      </c>
      <c r="D43" s="2">
        <v>0.15323439999999999</v>
      </c>
      <c r="E43" s="2">
        <v>3772</v>
      </c>
    </row>
    <row r="44" spans="3:7" x14ac:dyDescent="0.6">
      <c r="C44" s="2"/>
      <c r="E44" s="6"/>
    </row>
    <row r="45" spans="3:7" x14ac:dyDescent="0.6">
      <c r="C45" s="2" t="s">
        <v>9</v>
      </c>
      <c r="D45" s="2">
        <v>0.15948950000000001</v>
      </c>
      <c r="E45" s="2">
        <v>49207</v>
      </c>
      <c r="F45" s="2">
        <v>19603</v>
      </c>
      <c r="G45">
        <f>SUM(E45:F45)</f>
        <v>68810</v>
      </c>
    </row>
    <row r="46" spans="3:7" x14ac:dyDescent="0.6">
      <c r="C46" s="2"/>
      <c r="D46" s="5"/>
      <c r="E46" s="4"/>
    </row>
    <row r="48" spans="3:7" x14ac:dyDescent="0.6">
      <c r="C48" t="s">
        <v>67</v>
      </c>
    </row>
    <row r="49" spans="3:5" x14ac:dyDescent="0.6">
      <c r="C49" s="2" t="s">
        <v>19</v>
      </c>
      <c r="D49" s="2" t="s">
        <v>17</v>
      </c>
      <c r="E49" s="2" t="s">
        <v>8</v>
      </c>
    </row>
    <row r="50" spans="3:5" x14ac:dyDescent="0.6">
      <c r="C50" s="2"/>
      <c r="E50" s="6"/>
    </row>
    <row r="51" spans="3:5" x14ac:dyDescent="0.6">
      <c r="C51" s="2">
        <v>2009</v>
      </c>
      <c r="D51" s="2">
        <v>0.33738600000000002</v>
      </c>
      <c r="E51" s="2">
        <v>1316</v>
      </c>
    </row>
    <row r="52" spans="3:5" x14ac:dyDescent="0.6">
      <c r="C52" s="2">
        <v>2010</v>
      </c>
      <c r="D52" s="2">
        <v>0.30550820000000001</v>
      </c>
      <c r="E52" s="2">
        <v>1761</v>
      </c>
    </row>
    <row r="53" spans="3:5" x14ac:dyDescent="0.6">
      <c r="C53" s="2">
        <v>2011</v>
      </c>
      <c r="D53" s="2">
        <v>0.2114859</v>
      </c>
      <c r="E53" s="2">
        <v>2194</v>
      </c>
    </row>
    <row r="54" spans="3:5" x14ac:dyDescent="0.6">
      <c r="C54" s="2">
        <v>2012</v>
      </c>
      <c r="D54" s="2">
        <v>0.21741669999999999</v>
      </c>
      <c r="E54" s="2">
        <v>1711</v>
      </c>
    </row>
    <row r="55" spans="3:5" x14ac:dyDescent="0.6">
      <c r="C55" s="2">
        <v>2013</v>
      </c>
      <c r="D55" s="2">
        <v>0.2113882</v>
      </c>
      <c r="E55" s="2">
        <v>2687</v>
      </c>
    </row>
    <row r="56" spans="3:5" x14ac:dyDescent="0.6">
      <c r="C56" s="2">
        <v>2014</v>
      </c>
      <c r="D56" s="2">
        <v>0.1952113</v>
      </c>
      <c r="E56" s="2">
        <v>4093</v>
      </c>
    </row>
    <row r="57" spans="3:5" x14ac:dyDescent="0.6">
      <c r="C57" s="2">
        <v>2015</v>
      </c>
      <c r="D57" s="2">
        <v>0.1870774</v>
      </c>
      <c r="E57" s="2">
        <v>3993</v>
      </c>
    </row>
    <row r="58" spans="3:5" x14ac:dyDescent="0.6">
      <c r="C58" s="2">
        <v>2016</v>
      </c>
      <c r="D58" s="2">
        <v>0.20021649999999999</v>
      </c>
      <c r="E58" s="2">
        <v>1848</v>
      </c>
    </row>
    <row r="59" spans="3:5" x14ac:dyDescent="0.6">
      <c r="C59" s="2"/>
      <c r="E59" s="6"/>
    </row>
    <row r="60" spans="3:5" x14ac:dyDescent="0.6">
      <c r="C60" s="2" t="s">
        <v>9</v>
      </c>
      <c r="D60" s="2">
        <v>0.21945619999999999</v>
      </c>
      <c r="E60" s="2">
        <v>19603</v>
      </c>
    </row>
    <row r="61" spans="3:5" x14ac:dyDescent="0.6">
      <c r="C61" s="2"/>
      <c r="D61" s="5"/>
      <c r="E61" s="4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/>
  </sheetViews>
  <sheetFormatPr defaultRowHeight="15.6" x14ac:dyDescent="0.6"/>
  <sheetData>
    <row r="1" spans="1:9" x14ac:dyDescent="0.6">
      <c r="A1" t="s">
        <v>197</v>
      </c>
    </row>
    <row r="3" spans="1:9" x14ac:dyDescent="0.6">
      <c r="C3" t="s">
        <v>76</v>
      </c>
    </row>
    <row r="4" spans="1:9" x14ac:dyDescent="0.6">
      <c r="C4" s="2" t="s">
        <v>19</v>
      </c>
      <c r="D4" s="2" t="s">
        <v>17</v>
      </c>
      <c r="E4" s="2" t="s">
        <v>8</v>
      </c>
    </row>
    <row r="5" spans="1:9" x14ac:dyDescent="0.6">
      <c r="C5" s="2"/>
      <c r="E5" s="6"/>
      <c r="H5" t="s">
        <v>76</v>
      </c>
      <c r="I5" t="s">
        <v>75</v>
      </c>
    </row>
    <row r="6" spans="1:9" x14ac:dyDescent="0.6">
      <c r="C6" s="2">
        <v>2009</v>
      </c>
      <c r="D6" s="2">
        <v>0.65075590000000005</v>
      </c>
      <c r="E6" s="2">
        <v>5358</v>
      </c>
      <c r="G6" s="2">
        <v>2009</v>
      </c>
      <c r="H6" s="2">
        <v>0.65075590000000005</v>
      </c>
      <c r="I6" s="2">
        <v>0.74102290000000004</v>
      </c>
    </row>
    <row r="7" spans="1:9" x14ac:dyDescent="0.6">
      <c r="C7" s="2">
        <v>2010</v>
      </c>
      <c r="D7" s="2">
        <v>0.60595489999999996</v>
      </c>
      <c r="E7" s="2">
        <v>6524</v>
      </c>
      <c r="G7" s="2">
        <v>2010</v>
      </c>
      <c r="H7" s="2">
        <v>0.60595489999999996</v>
      </c>
      <c r="I7" s="2">
        <v>0.7232558</v>
      </c>
    </row>
    <row r="8" spans="1:9" x14ac:dyDescent="0.6">
      <c r="C8" s="2">
        <v>2011</v>
      </c>
      <c r="D8" s="2">
        <v>0.61175849999999998</v>
      </c>
      <c r="E8" s="2">
        <v>2832</v>
      </c>
      <c r="G8" s="2">
        <v>2011</v>
      </c>
      <c r="H8" s="2">
        <v>0.61175849999999998</v>
      </c>
      <c r="I8" s="2">
        <v>0.68256790000000001</v>
      </c>
    </row>
    <row r="9" spans="1:9" x14ac:dyDescent="0.6">
      <c r="C9" s="2">
        <v>2012</v>
      </c>
      <c r="D9" s="2">
        <v>0.64545759999999996</v>
      </c>
      <c r="E9" s="2">
        <v>2994</v>
      </c>
      <c r="G9" s="2">
        <v>2012</v>
      </c>
      <c r="H9" s="2">
        <v>0.64545759999999996</v>
      </c>
      <c r="I9" s="2">
        <v>0.69406489999999998</v>
      </c>
    </row>
    <row r="10" spans="1:9" x14ac:dyDescent="0.6">
      <c r="C10" s="2">
        <v>2013</v>
      </c>
      <c r="D10" s="2">
        <v>0.63284819999999997</v>
      </c>
      <c r="E10" s="2">
        <v>4157</v>
      </c>
      <c r="G10" s="2">
        <v>2013</v>
      </c>
      <c r="H10" s="2">
        <v>0.63284819999999997</v>
      </c>
      <c r="I10" s="2">
        <v>0.68819929999999996</v>
      </c>
    </row>
    <row r="11" spans="1:9" x14ac:dyDescent="0.6">
      <c r="C11" s="2">
        <v>2014</v>
      </c>
      <c r="D11" s="2">
        <v>0.61209519999999995</v>
      </c>
      <c r="E11" s="2">
        <v>3613</v>
      </c>
      <c r="G11" s="2">
        <v>2014</v>
      </c>
      <c r="H11" s="2">
        <v>0.61209519999999995</v>
      </c>
      <c r="I11" s="2">
        <v>0.65252339999999998</v>
      </c>
    </row>
    <row r="12" spans="1:9" x14ac:dyDescent="0.6">
      <c r="C12" s="2">
        <v>2015</v>
      </c>
      <c r="D12" s="2">
        <v>0.6289555</v>
      </c>
      <c r="E12" s="2">
        <v>3571</v>
      </c>
      <c r="G12" s="2">
        <v>2015</v>
      </c>
      <c r="H12" s="2">
        <v>0.6289555</v>
      </c>
      <c r="I12" s="2">
        <v>0.66237009999999996</v>
      </c>
    </row>
    <row r="13" spans="1:9" x14ac:dyDescent="0.6">
      <c r="C13" s="2">
        <v>2016</v>
      </c>
      <c r="D13" s="2">
        <v>0.63012800000000002</v>
      </c>
      <c r="E13" s="2">
        <v>2657</v>
      </c>
      <c r="G13" s="2">
        <v>2016</v>
      </c>
      <c r="H13" s="2">
        <v>0.63012800000000002</v>
      </c>
      <c r="I13" s="2">
        <v>0.6549239</v>
      </c>
    </row>
    <row r="14" spans="1:9" x14ac:dyDescent="0.6">
      <c r="C14" s="2"/>
      <c r="E14" s="6"/>
    </row>
    <row r="15" spans="1:9" x14ac:dyDescent="0.6">
      <c r="C15" s="2" t="s">
        <v>9</v>
      </c>
      <c r="D15" s="2">
        <v>0.62661639999999996</v>
      </c>
      <c r="E15" s="2">
        <v>31706</v>
      </c>
      <c r="F15" s="2">
        <v>13326</v>
      </c>
      <c r="G15">
        <f>SUM(E15:F15)</f>
        <v>45032</v>
      </c>
    </row>
    <row r="16" spans="1:9" x14ac:dyDescent="0.6">
      <c r="C16" s="2"/>
      <c r="D16" s="5"/>
      <c r="E16" s="4"/>
    </row>
    <row r="18" spans="3:5" x14ac:dyDescent="0.6">
      <c r="C18" t="s">
        <v>75</v>
      </c>
    </row>
    <row r="19" spans="3:5" x14ac:dyDescent="0.6">
      <c r="C19" s="2" t="s">
        <v>19</v>
      </c>
      <c r="D19" s="2" t="s">
        <v>17</v>
      </c>
      <c r="E19" s="2" t="s">
        <v>8</v>
      </c>
    </row>
    <row r="20" spans="3:5" x14ac:dyDescent="0.6">
      <c r="C20" s="2"/>
      <c r="E20" s="6"/>
    </row>
    <row r="21" spans="3:5" x14ac:dyDescent="0.6">
      <c r="C21" s="2">
        <v>2009</v>
      </c>
      <c r="D21" s="2">
        <v>0.74102290000000004</v>
      </c>
      <c r="E21" s="2">
        <v>919</v>
      </c>
    </row>
    <row r="22" spans="3:5" x14ac:dyDescent="0.6">
      <c r="C22" s="2">
        <v>2010</v>
      </c>
      <c r="D22" s="2">
        <v>0.7232558</v>
      </c>
      <c r="E22" s="2">
        <v>1290</v>
      </c>
    </row>
    <row r="23" spans="3:5" x14ac:dyDescent="0.6">
      <c r="C23" s="2">
        <v>2011</v>
      </c>
      <c r="D23" s="2">
        <v>0.68256790000000001</v>
      </c>
      <c r="E23" s="2">
        <v>1546</v>
      </c>
    </row>
    <row r="24" spans="3:5" x14ac:dyDescent="0.6">
      <c r="C24" s="2">
        <v>2012</v>
      </c>
      <c r="D24" s="2">
        <v>0.69406489999999998</v>
      </c>
      <c r="E24" s="2">
        <v>1171</v>
      </c>
    </row>
    <row r="25" spans="3:5" x14ac:dyDescent="0.6">
      <c r="C25" s="2">
        <v>2013</v>
      </c>
      <c r="D25" s="2">
        <v>0.68819929999999996</v>
      </c>
      <c r="E25" s="2">
        <v>1877</v>
      </c>
    </row>
    <row r="26" spans="3:5" x14ac:dyDescent="0.6">
      <c r="C26" s="2">
        <v>2014</v>
      </c>
      <c r="D26" s="2">
        <v>0.65252339999999998</v>
      </c>
      <c r="E26" s="2">
        <v>2675</v>
      </c>
    </row>
    <row r="27" spans="3:5" x14ac:dyDescent="0.6">
      <c r="C27" s="2">
        <v>2015</v>
      </c>
      <c r="D27" s="2">
        <v>0.66237009999999996</v>
      </c>
      <c r="E27" s="2">
        <v>2599</v>
      </c>
    </row>
    <row r="28" spans="3:5" x14ac:dyDescent="0.6">
      <c r="C28" s="2">
        <v>2016</v>
      </c>
      <c r="D28" s="2">
        <v>0.6549239</v>
      </c>
      <c r="E28" s="2">
        <v>1249</v>
      </c>
    </row>
    <row r="29" spans="3:5" x14ac:dyDescent="0.6">
      <c r="C29" s="2"/>
      <c r="E29" s="6"/>
    </row>
    <row r="30" spans="3:5" x14ac:dyDescent="0.6">
      <c r="C30" s="2" t="s">
        <v>9</v>
      </c>
      <c r="D30" s="2">
        <v>0.6797801</v>
      </c>
      <c r="E30" s="2">
        <v>13326</v>
      </c>
    </row>
    <row r="31" spans="3:5" x14ac:dyDescent="0.6">
      <c r="C31" s="2"/>
      <c r="D31" s="5"/>
      <c r="E31" s="4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1"/>
  <sheetViews>
    <sheetView topLeftCell="F1" workbookViewId="0">
      <selection activeCell="F1" sqref="F1"/>
    </sheetView>
  </sheetViews>
  <sheetFormatPr defaultRowHeight="15.6" x14ac:dyDescent="0.6"/>
  <sheetData>
    <row r="1" spans="2:12" x14ac:dyDescent="0.6">
      <c r="F1" t="s">
        <v>197</v>
      </c>
    </row>
    <row r="2" spans="2:12" x14ac:dyDescent="0.6">
      <c r="B2" t="s">
        <v>27</v>
      </c>
    </row>
    <row r="3" spans="2:12" x14ac:dyDescent="0.6">
      <c r="B3" s="2" t="s">
        <v>19</v>
      </c>
      <c r="C3" s="2" t="s">
        <v>17</v>
      </c>
      <c r="D3" s="2" t="s">
        <v>8</v>
      </c>
    </row>
    <row r="4" spans="2:12" x14ac:dyDescent="0.6">
      <c r="B4" s="2"/>
      <c r="D4" s="6"/>
      <c r="I4" t="s">
        <v>80</v>
      </c>
      <c r="J4" t="s">
        <v>79</v>
      </c>
      <c r="K4" t="s">
        <v>78</v>
      </c>
      <c r="L4" t="s">
        <v>77</v>
      </c>
    </row>
    <row r="5" spans="2:12" x14ac:dyDescent="0.6">
      <c r="B5" s="2">
        <v>2009</v>
      </c>
      <c r="C5" s="2">
        <v>0.3102068</v>
      </c>
      <c r="D5" s="2">
        <v>10493</v>
      </c>
      <c r="H5" s="2">
        <v>2009</v>
      </c>
      <c r="I5" s="2">
        <v>0.3102068</v>
      </c>
      <c r="J5" s="2">
        <v>0.45448529999999998</v>
      </c>
      <c r="K5" s="2">
        <v>0.19651199999999999</v>
      </c>
      <c r="L5" s="2">
        <v>0.33348030000000001</v>
      </c>
    </row>
    <row r="6" spans="2:12" x14ac:dyDescent="0.6">
      <c r="B6" s="2">
        <v>2010</v>
      </c>
      <c r="C6" s="2">
        <v>0.26809559999999999</v>
      </c>
      <c r="D6" s="2">
        <v>12130</v>
      </c>
      <c r="H6" s="2">
        <v>2010</v>
      </c>
      <c r="I6" s="2">
        <v>0.26809559999999999</v>
      </c>
      <c r="J6" s="2">
        <v>0.32095600000000002</v>
      </c>
      <c r="K6" s="2">
        <v>0.16364390000000001</v>
      </c>
      <c r="L6" s="2">
        <v>0.18971099999999999</v>
      </c>
    </row>
    <row r="7" spans="2:12" x14ac:dyDescent="0.6">
      <c r="B7" s="2">
        <v>2011</v>
      </c>
      <c r="C7" s="2">
        <v>0.28556999999999999</v>
      </c>
      <c r="D7" s="2">
        <v>7921</v>
      </c>
      <c r="H7" s="2">
        <v>2011</v>
      </c>
      <c r="I7" s="2">
        <v>0.28556999999999999</v>
      </c>
      <c r="J7" s="2">
        <v>0.33300770000000002</v>
      </c>
      <c r="K7" s="2">
        <v>0.1636157</v>
      </c>
      <c r="L7" s="2">
        <v>0.18498619999999999</v>
      </c>
    </row>
    <row r="8" spans="2:12" x14ac:dyDescent="0.6">
      <c r="B8" s="2">
        <v>2012</v>
      </c>
      <c r="C8" s="2">
        <v>0.33082980000000001</v>
      </c>
      <c r="D8" s="2">
        <v>8122</v>
      </c>
      <c r="H8" s="2">
        <v>2012</v>
      </c>
      <c r="I8" s="2">
        <v>0.33082980000000001</v>
      </c>
      <c r="J8" s="2">
        <v>0.40197759999999999</v>
      </c>
      <c r="K8" s="2">
        <v>0.20438319999999999</v>
      </c>
      <c r="L8" s="2">
        <v>0.2207644</v>
      </c>
    </row>
    <row r="9" spans="2:12" x14ac:dyDescent="0.6">
      <c r="B9" s="2">
        <v>2013</v>
      </c>
      <c r="C9" s="2">
        <v>0.3210827</v>
      </c>
      <c r="D9" s="2">
        <v>11564</v>
      </c>
      <c r="H9" s="2">
        <v>2013</v>
      </c>
      <c r="I9" s="2">
        <v>0.3210827</v>
      </c>
      <c r="J9" s="2">
        <v>0.40491890000000003</v>
      </c>
      <c r="K9" s="2">
        <v>0.19379109999999999</v>
      </c>
      <c r="L9" s="2">
        <v>0.2329793</v>
      </c>
    </row>
    <row r="10" spans="2:12" x14ac:dyDescent="0.6">
      <c r="B10" s="2">
        <v>2014</v>
      </c>
      <c r="C10" s="2">
        <v>0.29874869999999998</v>
      </c>
      <c r="D10" s="2">
        <v>12067</v>
      </c>
      <c r="H10" s="2">
        <v>2014</v>
      </c>
      <c r="I10" s="2">
        <v>0.29874869999999998</v>
      </c>
      <c r="J10" s="2">
        <v>0.34887980000000002</v>
      </c>
      <c r="K10" s="2">
        <v>0.18173529999999999</v>
      </c>
      <c r="L10" s="2">
        <v>0.1973287</v>
      </c>
    </row>
    <row r="11" spans="2:12" x14ac:dyDescent="0.6">
      <c r="B11" s="2">
        <v>2015</v>
      </c>
      <c r="C11" s="2">
        <v>0.30174659999999998</v>
      </c>
      <c r="D11" s="2">
        <v>12653</v>
      </c>
      <c r="H11" s="2">
        <v>2015</v>
      </c>
      <c r="I11" s="2">
        <v>0.30174659999999998</v>
      </c>
      <c r="J11" s="2">
        <v>0.3578152</v>
      </c>
      <c r="K11" s="2">
        <v>0.18319769999999999</v>
      </c>
      <c r="L11" s="2">
        <v>0.19321279999999999</v>
      </c>
    </row>
    <row r="12" spans="2:12" x14ac:dyDescent="0.6">
      <c r="B12" s="2">
        <v>2016</v>
      </c>
      <c r="C12" s="2">
        <v>0.28388980000000003</v>
      </c>
      <c r="D12" s="2">
        <v>11980</v>
      </c>
      <c r="H12" s="2">
        <v>2016</v>
      </c>
      <c r="I12" s="2">
        <v>0.28388980000000003</v>
      </c>
      <c r="J12" s="2">
        <v>0.33867140000000001</v>
      </c>
      <c r="K12" s="2">
        <v>0.1710351</v>
      </c>
      <c r="L12" s="2">
        <v>0.20106760000000001</v>
      </c>
    </row>
    <row r="13" spans="2:12" x14ac:dyDescent="0.6">
      <c r="B13" s="2"/>
      <c r="D13" s="6"/>
    </row>
    <row r="14" spans="2:12" x14ac:dyDescent="0.6">
      <c r="B14" s="2" t="s">
        <v>9</v>
      </c>
      <c r="C14" s="2">
        <v>0.29901070000000002</v>
      </c>
      <c r="D14" s="2">
        <v>86930</v>
      </c>
    </row>
    <row r="15" spans="2:12" x14ac:dyDescent="0.6">
      <c r="B15" s="2"/>
      <c r="C15" s="5"/>
      <c r="D15" s="4"/>
    </row>
    <row r="17" spans="2:4" x14ac:dyDescent="0.6">
      <c r="B17" t="s">
        <v>26</v>
      </c>
    </row>
    <row r="18" spans="2:4" x14ac:dyDescent="0.6">
      <c r="B18" s="2" t="s">
        <v>19</v>
      </c>
      <c r="C18" s="2" t="s">
        <v>17</v>
      </c>
      <c r="D18" s="2" t="s">
        <v>8</v>
      </c>
    </row>
    <row r="19" spans="2:4" x14ac:dyDescent="0.6">
      <c r="B19" s="2"/>
      <c r="D19" s="6"/>
    </row>
    <row r="20" spans="2:4" x14ac:dyDescent="0.6">
      <c r="B20" s="2">
        <v>2009</v>
      </c>
      <c r="C20" s="2">
        <v>0.45448529999999998</v>
      </c>
      <c r="D20" s="2">
        <v>4537</v>
      </c>
    </row>
    <row r="21" spans="2:4" x14ac:dyDescent="0.6">
      <c r="B21" s="2">
        <v>2010</v>
      </c>
      <c r="C21" s="2">
        <v>0.32095600000000002</v>
      </c>
      <c r="D21" s="2">
        <v>7406</v>
      </c>
    </row>
    <row r="22" spans="2:4" x14ac:dyDescent="0.6">
      <c r="B22" s="2">
        <v>2011</v>
      </c>
      <c r="C22" s="2">
        <v>0.33300770000000002</v>
      </c>
      <c r="D22" s="2">
        <v>6141</v>
      </c>
    </row>
    <row r="23" spans="2:4" x14ac:dyDescent="0.6">
      <c r="B23" s="2">
        <v>2012</v>
      </c>
      <c r="C23" s="2">
        <v>0.40197759999999999</v>
      </c>
      <c r="D23" s="2">
        <v>5259</v>
      </c>
    </row>
    <row r="24" spans="2:4" x14ac:dyDescent="0.6">
      <c r="B24" s="2">
        <v>2013</v>
      </c>
      <c r="C24" s="2">
        <v>0.40491890000000003</v>
      </c>
      <c r="D24" s="2">
        <v>8945</v>
      </c>
    </row>
    <row r="25" spans="2:4" x14ac:dyDescent="0.6">
      <c r="B25" s="2">
        <v>2014</v>
      </c>
      <c r="C25" s="2">
        <v>0.34887980000000002</v>
      </c>
      <c r="D25" s="2">
        <v>9284</v>
      </c>
    </row>
    <row r="26" spans="2:4" x14ac:dyDescent="0.6">
      <c r="B26" s="2">
        <v>2015</v>
      </c>
      <c r="C26" s="2">
        <v>0.3578152</v>
      </c>
      <c r="D26" s="2">
        <v>8074</v>
      </c>
    </row>
    <row r="27" spans="2:4" x14ac:dyDescent="0.6">
      <c r="B27" s="2">
        <v>2016</v>
      </c>
      <c r="C27" s="2">
        <v>0.33867140000000001</v>
      </c>
      <c r="D27" s="2">
        <v>1686</v>
      </c>
    </row>
    <row r="28" spans="2:4" x14ac:dyDescent="0.6">
      <c r="B28" s="2"/>
      <c r="D28" s="6"/>
    </row>
    <row r="29" spans="2:4" x14ac:dyDescent="0.6">
      <c r="B29" s="2" t="s">
        <v>9</v>
      </c>
      <c r="C29" s="2">
        <v>0.36856149999999999</v>
      </c>
      <c r="D29" s="2">
        <v>51332</v>
      </c>
    </row>
    <row r="30" spans="2:4" x14ac:dyDescent="0.6">
      <c r="B30" s="2"/>
      <c r="C30" s="5"/>
      <c r="D30" s="4"/>
    </row>
    <row r="32" spans="2:4" x14ac:dyDescent="0.6">
      <c r="B32" t="s">
        <v>27</v>
      </c>
    </row>
    <row r="33" spans="2:7" x14ac:dyDescent="0.6">
      <c r="B33" s="2" t="s">
        <v>19</v>
      </c>
      <c r="C33" s="2" t="s">
        <v>17</v>
      </c>
      <c r="D33" s="2" t="s">
        <v>8</v>
      </c>
    </row>
    <row r="34" spans="2:7" x14ac:dyDescent="0.6">
      <c r="B34" s="2"/>
      <c r="D34" s="6"/>
    </row>
    <row r="35" spans="2:7" x14ac:dyDescent="0.6">
      <c r="B35" s="2">
        <v>2009</v>
      </c>
      <c r="C35" s="2">
        <v>0.19651199999999999</v>
      </c>
      <c r="D35" s="2">
        <v>10493</v>
      </c>
    </row>
    <row r="36" spans="2:7" x14ac:dyDescent="0.6">
      <c r="B36" s="2">
        <v>2010</v>
      </c>
      <c r="C36" s="2">
        <v>0.16364390000000001</v>
      </c>
      <c r="D36" s="2">
        <v>12130</v>
      </c>
    </row>
    <row r="37" spans="2:7" x14ac:dyDescent="0.6">
      <c r="B37" s="2">
        <v>2011</v>
      </c>
      <c r="C37" s="2">
        <v>0.1636157</v>
      </c>
      <c r="D37" s="2">
        <v>7921</v>
      </c>
    </row>
    <row r="38" spans="2:7" x14ac:dyDescent="0.6">
      <c r="B38" s="2">
        <v>2012</v>
      </c>
      <c r="C38" s="2">
        <v>0.20438319999999999</v>
      </c>
      <c r="D38" s="2">
        <v>8122</v>
      </c>
    </row>
    <row r="39" spans="2:7" x14ac:dyDescent="0.6">
      <c r="B39" s="2">
        <v>2013</v>
      </c>
      <c r="C39" s="2">
        <v>0.19379109999999999</v>
      </c>
      <c r="D39" s="2">
        <v>11564</v>
      </c>
    </row>
    <row r="40" spans="2:7" x14ac:dyDescent="0.6">
      <c r="B40" s="2">
        <v>2014</v>
      </c>
      <c r="C40" s="2">
        <v>0.18173529999999999</v>
      </c>
      <c r="D40" s="2">
        <v>12067</v>
      </c>
    </row>
    <row r="41" spans="2:7" x14ac:dyDescent="0.6">
      <c r="B41" s="2">
        <v>2015</v>
      </c>
      <c r="C41" s="2">
        <v>0.18319769999999999</v>
      </c>
      <c r="D41" s="2">
        <v>12653</v>
      </c>
    </row>
    <row r="42" spans="2:7" x14ac:dyDescent="0.6">
      <c r="B42" s="2">
        <v>2016</v>
      </c>
      <c r="C42" s="2">
        <v>0.1710351</v>
      </c>
      <c r="D42" s="2">
        <v>11980</v>
      </c>
    </row>
    <row r="43" spans="2:7" x14ac:dyDescent="0.6">
      <c r="B43" s="2"/>
      <c r="D43" s="6"/>
    </row>
    <row r="44" spans="2:7" x14ac:dyDescent="0.6">
      <c r="B44" s="2" t="s">
        <v>9</v>
      </c>
      <c r="C44" s="2">
        <v>0.1818014</v>
      </c>
      <c r="D44" s="2">
        <v>86930</v>
      </c>
      <c r="E44" s="2">
        <v>51332</v>
      </c>
      <c r="F44" s="36"/>
      <c r="G44">
        <f>SUM(D44:E44)</f>
        <v>138262</v>
      </c>
    </row>
    <row r="45" spans="2:7" x14ac:dyDescent="0.6">
      <c r="B45" s="2"/>
      <c r="C45" s="5"/>
      <c r="D45" s="4"/>
    </row>
    <row r="47" spans="2:7" x14ac:dyDescent="0.6">
      <c r="B47" t="s">
        <v>26</v>
      </c>
    </row>
    <row r="48" spans="2:7" x14ac:dyDescent="0.6">
      <c r="B48" s="2" t="s">
        <v>19</v>
      </c>
      <c r="C48" s="2" t="s">
        <v>17</v>
      </c>
      <c r="D48" s="2" t="s">
        <v>8</v>
      </c>
    </row>
    <row r="49" spans="2:4" x14ac:dyDescent="0.6">
      <c r="B49" s="2"/>
      <c r="D49" s="6"/>
    </row>
    <row r="50" spans="2:4" x14ac:dyDescent="0.6">
      <c r="B50" s="2">
        <v>2009</v>
      </c>
      <c r="C50" s="2">
        <v>0.33348030000000001</v>
      </c>
      <c r="D50" s="2">
        <v>4537</v>
      </c>
    </row>
    <row r="51" spans="2:4" x14ac:dyDescent="0.6">
      <c r="B51" s="2">
        <v>2010</v>
      </c>
      <c r="C51" s="2">
        <v>0.18971099999999999</v>
      </c>
      <c r="D51" s="2">
        <v>7406</v>
      </c>
    </row>
    <row r="52" spans="2:4" x14ac:dyDescent="0.6">
      <c r="B52" s="2">
        <v>2011</v>
      </c>
      <c r="C52" s="2">
        <v>0.18498619999999999</v>
      </c>
      <c r="D52" s="2">
        <v>6141</v>
      </c>
    </row>
    <row r="53" spans="2:4" x14ac:dyDescent="0.6">
      <c r="B53" s="2">
        <v>2012</v>
      </c>
      <c r="C53" s="2">
        <v>0.2207644</v>
      </c>
      <c r="D53" s="2">
        <v>5259</v>
      </c>
    </row>
    <row r="54" spans="2:4" x14ac:dyDescent="0.6">
      <c r="B54" s="2">
        <v>2013</v>
      </c>
      <c r="C54" s="2">
        <v>0.2329793</v>
      </c>
      <c r="D54" s="2">
        <v>8945</v>
      </c>
    </row>
    <row r="55" spans="2:4" x14ac:dyDescent="0.6">
      <c r="B55" s="2">
        <v>2014</v>
      </c>
      <c r="C55" s="2">
        <v>0.1973287</v>
      </c>
      <c r="D55" s="2">
        <v>9284</v>
      </c>
    </row>
    <row r="56" spans="2:4" x14ac:dyDescent="0.6">
      <c r="B56" s="2">
        <v>2015</v>
      </c>
      <c r="C56" s="2">
        <v>0.19321279999999999</v>
      </c>
      <c r="D56" s="2">
        <v>8074</v>
      </c>
    </row>
    <row r="57" spans="2:4" x14ac:dyDescent="0.6">
      <c r="B57" s="2">
        <v>2016</v>
      </c>
      <c r="C57" s="2">
        <v>0.20106760000000001</v>
      </c>
      <c r="D57" s="2">
        <v>1686</v>
      </c>
    </row>
    <row r="58" spans="2:4" x14ac:dyDescent="0.6">
      <c r="B58" s="2"/>
      <c r="D58" s="6"/>
    </row>
    <row r="59" spans="2:4" x14ac:dyDescent="0.6">
      <c r="B59" s="2" t="s">
        <v>9</v>
      </c>
      <c r="C59" s="2">
        <v>0.2148757</v>
      </c>
      <c r="D59" s="2">
        <v>51332</v>
      </c>
    </row>
    <row r="60" spans="2:4" x14ac:dyDescent="0.6">
      <c r="B60" s="2"/>
      <c r="D60" s="6"/>
    </row>
    <row r="61" spans="2:4" x14ac:dyDescent="0.6">
      <c r="B61" s="2"/>
      <c r="C61" s="5"/>
      <c r="D61" s="4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/>
  </sheetViews>
  <sheetFormatPr defaultRowHeight="15.6" x14ac:dyDescent="0.6"/>
  <cols>
    <col min="7" max="7" width="9.25" customWidth="1"/>
    <col min="13" max="13" width="23.59765625" customWidth="1"/>
  </cols>
  <sheetData>
    <row r="1" spans="1:6" x14ac:dyDescent="0.6">
      <c r="A1" t="s">
        <v>197</v>
      </c>
    </row>
    <row r="3" spans="1:6" x14ac:dyDescent="0.6">
      <c r="C3" s="13"/>
      <c r="D3" s="13" t="s">
        <v>87</v>
      </c>
      <c r="E3" s="13" t="s">
        <v>86</v>
      </c>
      <c r="F3" s="12" t="s">
        <v>85</v>
      </c>
    </row>
    <row r="4" spans="1:6" x14ac:dyDescent="0.6">
      <c r="C4" s="13">
        <v>1</v>
      </c>
      <c r="D4" s="15">
        <v>30.1</v>
      </c>
      <c r="E4" s="14">
        <v>32.906885392416193</v>
      </c>
      <c r="F4" s="11">
        <f t="shared" ref="F4:F12" si="0">(D4-E4)*(D4-E4)</f>
        <v>7.8786056061593968</v>
      </c>
    </row>
    <row r="5" spans="1:6" x14ac:dyDescent="0.6">
      <c r="C5" s="13">
        <v>2</v>
      </c>
      <c r="D5" s="15">
        <v>17.600000000000001</v>
      </c>
      <c r="E5" s="14">
        <v>19.825144331605919</v>
      </c>
      <c r="F5" s="11">
        <f t="shared" si="0"/>
        <v>4.9512672964779476</v>
      </c>
    </row>
    <row r="6" spans="1:6" x14ac:dyDescent="0.6">
      <c r="C6" s="13">
        <v>3</v>
      </c>
      <c r="D6" s="15">
        <v>12.5</v>
      </c>
      <c r="E6" s="14">
        <v>11.302191822290133</v>
      </c>
      <c r="F6" s="11">
        <f t="shared" si="0"/>
        <v>1.4347444305886314</v>
      </c>
    </row>
    <row r="7" spans="1:6" x14ac:dyDescent="0.6">
      <c r="C7" s="13">
        <v>4</v>
      </c>
      <c r="D7" s="15">
        <v>9.6999999999999993</v>
      </c>
      <c r="E7" s="14">
        <v>8.5964697318062893</v>
      </c>
      <c r="F7" s="11">
        <f t="shared" si="0"/>
        <v>1.2177790528196817</v>
      </c>
    </row>
    <row r="8" spans="1:6" x14ac:dyDescent="0.6">
      <c r="C8" s="13">
        <v>5</v>
      </c>
      <c r="D8" s="15">
        <v>7.9</v>
      </c>
      <c r="E8" s="14">
        <v>6.692950274968827</v>
      </c>
      <c r="F8" s="11">
        <f t="shared" si="0"/>
        <v>1.4569690386978311</v>
      </c>
    </row>
    <row r="9" spans="1:6" x14ac:dyDescent="0.6">
      <c r="C9" s="13">
        <v>6</v>
      </c>
      <c r="D9" s="15">
        <v>6.7</v>
      </c>
      <c r="E9" s="14">
        <v>5.6226260063570779</v>
      </c>
      <c r="F9" s="11">
        <f t="shared" si="0"/>
        <v>1.1607347221780995</v>
      </c>
    </row>
    <row r="10" spans="1:6" x14ac:dyDescent="0.6">
      <c r="C10" s="13">
        <v>7</v>
      </c>
      <c r="D10" s="15">
        <v>5.8</v>
      </c>
      <c r="E10" s="14">
        <v>5.4244178084660124</v>
      </c>
      <c r="F10" s="11">
        <f t="shared" si="0"/>
        <v>0.14106198259747282</v>
      </c>
    </row>
    <row r="11" spans="1:6" x14ac:dyDescent="0.6">
      <c r="C11" s="13">
        <v>8</v>
      </c>
      <c r="D11" s="15">
        <v>5.0999999999999996</v>
      </c>
      <c r="E11" s="14">
        <v>4.5991509481559429</v>
      </c>
      <c r="F11" s="11">
        <f t="shared" si="0"/>
        <v>0.25084977273309061</v>
      </c>
    </row>
    <row r="12" spans="1:6" x14ac:dyDescent="0.6">
      <c r="C12" s="13">
        <v>9</v>
      </c>
      <c r="D12" s="15">
        <v>4.5999999999999996</v>
      </c>
      <c r="E12" s="14">
        <v>5.0301636839336039</v>
      </c>
      <c r="F12" s="11">
        <f t="shared" si="0"/>
        <v>0.1850407949753298</v>
      </c>
    </row>
    <row r="13" spans="1:6" x14ac:dyDescent="0.6">
      <c r="C13" s="13" t="s">
        <v>61</v>
      </c>
      <c r="D13" s="13">
        <f>SUM(D4:D12)</f>
        <v>100</v>
      </c>
      <c r="E13" s="13">
        <f>SUM(E4:E12)</f>
        <v>100</v>
      </c>
      <c r="F13" s="11">
        <f>SUM(F4:F12)</f>
        <v>18.677052697227481</v>
      </c>
    </row>
    <row r="14" spans="1:6" x14ac:dyDescent="0.6">
      <c r="C14" s="12" t="s">
        <v>84</v>
      </c>
      <c r="D14" s="12"/>
      <c r="E14" s="12"/>
      <c r="F14" s="11">
        <f>F13</f>
        <v>18.677052697227481</v>
      </c>
    </row>
    <row r="15" spans="1:6" x14ac:dyDescent="0.6">
      <c r="C15" s="12" t="s">
        <v>83</v>
      </c>
      <c r="D15" s="12"/>
      <c r="E15" s="12"/>
      <c r="F15" s="11">
        <f>F14/9</f>
        <v>2.07522807746972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/>
  </sheetViews>
  <sheetFormatPr defaultRowHeight="15.6" x14ac:dyDescent="0.6"/>
  <cols>
    <col min="7" max="7" width="9.25" customWidth="1"/>
    <col min="13" max="13" width="11.59765625" customWidth="1"/>
  </cols>
  <sheetData>
    <row r="1" spans="1:20" x14ac:dyDescent="0.6">
      <c r="A1" t="s">
        <v>197</v>
      </c>
    </row>
    <row r="2" spans="1:20" x14ac:dyDescent="0.6">
      <c r="C2" s="16"/>
      <c r="D2" s="16"/>
      <c r="E2" s="16"/>
      <c r="F2" s="16"/>
      <c r="G2" s="16"/>
      <c r="H2" s="16"/>
      <c r="I2" s="16"/>
      <c r="J2" s="16"/>
      <c r="K2" s="16"/>
      <c r="L2" s="16"/>
      <c r="M2" t="s">
        <v>85</v>
      </c>
    </row>
    <row r="3" spans="1:20" x14ac:dyDescent="0.6">
      <c r="C3" s="13"/>
      <c r="D3" s="13" t="s">
        <v>87</v>
      </c>
      <c r="E3" s="22">
        <v>2009</v>
      </c>
      <c r="F3" s="21">
        <v>2010</v>
      </c>
      <c r="G3" s="21">
        <v>2011</v>
      </c>
      <c r="H3" s="21">
        <v>2012</v>
      </c>
      <c r="I3" s="21">
        <v>2013</v>
      </c>
      <c r="J3" s="21">
        <v>2014</v>
      </c>
      <c r="K3" s="21">
        <v>2015</v>
      </c>
      <c r="L3" s="21">
        <v>2016</v>
      </c>
      <c r="M3" s="20">
        <v>2009</v>
      </c>
      <c r="N3" s="19">
        <v>2010</v>
      </c>
      <c r="O3" s="19">
        <v>2011</v>
      </c>
      <c r="P3" s="19">
        <v>2012</v>
      </c>
      <c r="Q3" s="19">
        <v>2013</v>
      </c>
      <c r="R3" s="19">
        <v>2014</v>
      </c>
      <c r="S3" s="19">
        <v>2015</v>
      </c>
      <c r="T3" s="19">
        <v>2016</v>
      </c>
    </row>
    <row r="4" spans="1:20" x14ac:dyDescent="0.6">
      <c r="C4" s="13">
        <v>1</v>
      </c>
      <c r="D4" s="15">
        <v>0.30099999999999999</v>
      </c>
      <c r="E4" s="18">
        <v>0.29965549224857557</v>
      </c>
      <c r="F4" s="18">
        <v>0.31175781050914836</v>
      </c>
      <c r="G4" s="18">
        <v>0.31725942162200382</v>
      </c>
      <c r="H4" s="18">
        <v>0.31816160118606374</v>
      </c>
      <c r="I4" s="18">
        <v>0.3361250426060281</v>
      </c>
      <c r="J4" s="18">
        <v>0.33979673083227951</v>
      </c>
      <c r="K4" s="18">
        <v>0.34793516016981862</v>
      </c>
      <c r="L4" s="18">
        <v>0.353218666086073</v>
      </c>
      <c r="M4" s="17">
        <f t="shared" ref="M4:M12" si="0">(D4-E4)*(D4-E4)</f>
        <v>1.8077010936403433E-6</v>
      </c>
      <c r="N4" s="17">
        <f t="shared" ref="N4:N12" si="1">(D4-F4)*(D4-F4)</f>
        <v>1.1573048695074309E-4</v>
      </c>
      <c r="O4" s="17">
        <f t="shared" ref="O4:O12" si="2">(D4-G4)*(D4-G4)</f>
        <v>2.6436879148208578E-4</v>
      </c>
      <c r="P4" s="17">
        <f t="shared" ref="P4:P12" si="3">(D4-H4)*(D4-H4)</f>
        <v>2.9452055526950458E-4</v>
      </c>
      <c r="Q4" s="17">
        <f t="shared" ref="Q4:Q12" si="4">(D4-I4)*(D4-I4)</f>
        <v>1.2337686180752901E-3</v>
      </c>
      <c r="R4" s="17">
        <f t="shared" ref="R4:R12" si="5">(D4-J4)*(D4-J4)</f>
        <v>1.5051863232723487E-3</v>
      </c>
      <c r="S4" s="17">
        <f t="shared" ref="S4:S12" si="6">(D4-K4)*(D4-K4)</f>
        <v>2.2029092601665297E-3</v>
      </c>
      <c r="T4" s="17">
        <f t="shared" ref="T4:T12" si="7">(D4-L4)*(D4-L4)</f>
        <v>2.7267890878087914E-3</v>
      </c>
    </row>
    <row r="5" spans="1:20" x14ac:dyDescent="0.6">
      <c r="C5" s="13">
        <v>2</v>
      </c>
      <c r="D5" s="15">
        <v>0.17599999999999999</v>
      </c>
      <c r="E5" s="18">
        <v>0.17192261825891084</v>
      </c>
      <c r="F5" s="18">
        <v>0.18556648488863969</v>
      </c>
      <c r="G5" s="18">
        <v>0.19458389309198895</v>
      </c>
      <c r="H5" s="18">
        <v>0.20896960711638252</v>
      </c>
      <c r="I5" s="18">
        <v>0.2102546623167941</v>
      </c>
      <c r="J5" s="18">
        <v>0.21006041871575104</v>
      </c>
      <c r="K5" s="18">
        <v>0.21912389038981089</v>
      </c>
      <c r="L5" s="18">
        <v>0.1708396835764569</v>
      </c>
      <c r="M5" s="17">
        <f t="shared" si="0"/>
        <v>1.6625041862567216E-5</v>
      </c>
      <c r="N5" s="17">
        <f t="shared" si="1"/>
        <v>9.1517633124571797E-5</v>
      </c>
      <c r="O5" s="17">
        <f t="shared" si="2"/>
        <v>3.4536108245447508E-4</v>
      </c>
      <c r="P5" s="17">
        <f t="shared" si="3"/>
        <v>1.0869949934086214E-3</v>
      </c>
      <c r="Q5" s="17">
        <f t="shared" si="4"/>
        <v>1.1733818904375944E-3</v>
      </c>
      <c r="R5" s="17">
        <f t="shared" si="5"/>
        <v>1.1601121230922844E-3</v>
      </c>
      <c r="S5" s="17">
        <f t="shared" si="6"/>
        <v>1.8596699223524253E-3</v>
      </c>
      <c r="T5" s="17">
        <f t="shared" si="7"/>
        <v>2.6628865591088521E-5</v>
      </c>
    </row>
    <row r="6" spans="1:20" x14ac:dyDescent="0.6">
      <c r="C6" s="13">
        <v>3</v>
      </c>
      <c r="D6" s="15">
        <v>0.125</v>
      </c>
      <c r="E6" s="18">
        <v>0.11600636014310321</v>
      </c>
      <c r="F6" s="18">
        <v>0.12797512868864991</v>
      </c>
      <c r="G6" s="18">
        <v>0.12013009969596267</v>
      </c>
      <c r="H6" s="18">
        <v>0.10948851000741289</v>
      </c>
      <c r="I6" s="18">
        <v>0.11238252909383065</v>
      </c>
      <c r="J6" s="18">
        <v>0.11151702496370193</v>
      </c>
      <c r="K6" s="18">
        <v>9.5764183712852183E-2</v>
      </c>
      <c r="L6" s="18">
        <v>0.11386893098192902</v>
      </c>
      <c r="M6" s="17">
        <f t="shared" si="0"/>
        <v>8.088555787556246E-5</v>
      </c>
      <c r="N6" s="17">
        <f t="shared" si="1"/>
        <v>8.851390714027723E-6</v>
      </c>
      <c r="O6" s="17">
        <f t="shared" si="2"/>
        <v>2.3715928971262913E-5</v>
      </c>
      <c r="P6" s="17">
        <f t="shared" si="3"/>
        <v>2.4060632179013017E-4</v>
      </c>
      <c r="Q6" s="17">
        <f t="shared" si="4"/>
        <v>1.5920057206803009E-4</v>
      </c>
      <c r="R6" s="17">
        <f t="shared" si="5"/>
        <v>1.8179061582943693E-4</v>
      </c>
      <c r="S6" s="17">
        <f t="shared" si="6"/>
        <v>8.5473295397585759E-4</v>
      </c>
      <c r="T6" s="17">
        <f t="shared" si="7"/>
        <v>1.239006974850597E-4</v>
      </c>
    </row>
    <row r="7" spans="1:20" x14ac:dyDescent="0.6">
      <c r="C7" s="13">
        <v>4</v>
      </c>
      <c r="D7" s="15">
        <v>9.7000000000000003E-2</v>
      </c>
      <c r="E7" s="18">
        <v>0.10692990592288326</v>
      </c>
      <c r="F7" s="18">
        <v>9.4592528413434587E-2</v>
      </c>
      <c r="G7" s="18">
        <v>8.9372834617832145E-2</v>
      </c>
      <c r="H7" s="18">
        <v>8.8732394366197176E-2</v>
      </c>
      <c r="I7" s="18">
        <v>7.9368943857428056E-2</v>
      </c>
      <c r="J7" s="18">
        <v>7.8965856400168608E-2</v>
      </c>
      <c r="K7" s="18">
        <v>7.1883442686221544E-2</v>
      </c>
      <c r="L7" s="18">
        <v>8.63633064808767E-2</v>
      </c>
      <c r="M7" s="17">
        <f t="shared" si="0"/>
        <v>9.8603031637312024E-5</v>
      </c>
      <c r="N7" s="17">
        <f t="shared" si="1"/>
        <v>5.7959194401197993E-6</v>
      </c>
      <c r="O7" s="17">
        <f t="shared" si="2"/>
        <v>5.8173651766939769E-5</v>
      </c>
      <c r="P7" s="17">
        <f t="shared" si="3"/>
        <v>6.8353302916088251E-5</v>
      </c>
      <c r="Q7" s="17">
        <f t="shared" si="4"/>
        <v>3.1085414070252396E-4</v>
      </c>
      <c r="R7" s="17">
        <f t="shared" si="5"/>
        <v>3.2523033537933967E-4</v>
      </c>
      <c r="S7" s="17">
        <f t="shared" si="6"/>
        <v>6.3084145129631817E-4</v>
      </c>
      <c r="T7" s="17">
        <f t="shared" si="7"/>
        <v>1.1313924901975966E-4</v>
      </c>
    </row>
    <row r="8" spans="1:20" x14ac:dyDescent="0.6">
      <c r="C8" s="13">
        <v>5</v>
      </c>
      <c r="D8" s="15">
        <v>7.9000000000000001E-2</v>
      </c>
      <c r="E8" s="18">
        <v>7.996554922485756E-2</v>
      </c>
      <c r="F8" s="18">
        <v>6.9976046073084955E-2</v>
      </c>
      <c r="G8" s="18">
        <v>6.5474086120342223E-2</v>
      </c>
      <c r="H8" s="18">
        <v>6.9755374351371385E-2</v>
      </c>
      <c r="I8" s="18">
        <v>6.3154306860787851E-2</v>
      </c>
      <c r="J8" s="18">
        <v>5.9294646620767173E-2</v>
      </c>
      <c r="K8" s="18">
        <v>6.4357390968737938E-2</v>
      </c>
      <c r="L8" s="18">
        <v>6.8364903113433489E-2</v>
      </c>
      <c r="M8" s="17">
        <f t="shared" si="0"/>
        <v>9.322853056230335E-7</v>
      </c>
      <c r="N8" s="17">
        <f t="shared" si="1"/>
        <v>8.1431744475085475E-5</v>
      </c>
      <c r="O8" s="17">
        <f t="shared" si="2"/>
        <v>1.8295034627991891E-4</v>
      </c>
      <c r="P8" s="17">
        <f t="shared" si="3"/>
        <v>8.5463103383282043E-5</v>
      </c>
      <c r="Q8" s="17">
        <f t="shared" si="4"/>
        <v>2.5108599106207498E-4</v>
      </c>
      <c r="R8" s="17">
        <f t="shared" si="5"/>
        <v>3.8830095180044261E-4</v>
      </c>
      <c r="S8" s="17">
        <f t="shared" si="6"/>
        <v>2.1440599924239733E-4</v>
      </c>
      <c r="T8" s="17">
        <f t="shared" si="7"/>
        <v>1.131052857866567E-4</v>
      </c>
    </row>
    <row r="9" spans="1:20" x14ac:dyDescent="0.6">
      <c r="C9" s="13">
        <v>6</v>
      </c>
      <c r="D9" s="15">
        <v>6.7000000000000004E-2</v>
      </c>
      <c r="E9" s="18">
        <v>7.2479130780442561E-2</v>
      </c>
      <c r="F9" s="18">
        <v>5.8763569644768358E-2</v>
      </c>
      <c r="G9" s="18">
        <v>5.5858021636145089E-2</v>
      </c>
      <c r="H9" s="18">
        <v>5.7524091919940699E-2</v>
      </c>
      <c r="I9" s="18">
        <v>5.2490626673808244E-2</v>
      </c>
      <c r="J9" s="18">
        <v>5.1145145426443731E-2</v>
      </c>
      <c r="K9" s="18">
        <v>4.9980702431493634E-2</v>
      </c>
      <c r="L9" s="18">
        <v>5.6753029973147545E-2</v>
      </c>
      <c r="M9" s="17">
        <f t="shared" si="0"/>
        <v>3.0020874109193058E-5</v>
      </c>
      <c r="N9" s="17">
        <f t="shared" si="1"/>
        <v>6.7838784996581298E-5</v>
      </c>
      <c r="O9" s="17">
        <f t="shared" si="2"/>
        <v>1.2414368186061106E-4</v>
      </c>
      <c r="P9" s="17">
        <f t="shared" si="3"/>
        <v>8.9792833941733212E-5</v>
      </c>
      <c r="Q9" s="17">
        <f t="shared" si="4"/>
        <v>2.1052191431880494E-4</v>
      </c>
      <c r="R9" s="17">
        <f t="shared" si="5"/>
        <v>2.513764135486183E-4</v>
      </c>
      <c r="S9" s="17">
        <f t="shared" si="6"/>
        <v>2.8965648972536682E-4</v>
      </c>
      <c r="T9" s="17">
        <f t="shared" si="7"/>
        <v>1.0500039473121269E-4</v>
      </c>
    </row>
    <row r="10" spans="1:20" x14ac:dyDescent="0.6">
      <c r="C10" s="13">
        <v>7</v>
      </c>
      <c r="D10" s="15">
        <v>5.8000000000000003E-2</v>
      </c>
      <c r="E10" s="18">
        <v>5.4856234265270969E-2</v>
      </c>
      <c r="F10" s="18">
        <v>5.6979766576627081E-2</v>
      </c>
      <c r="G10" s="18">
        <v>6.2009474651771194E-2</v>
      </c>
      <c r="H10" s="18">
        <v>5.3817642698295032E-2</v>
      </c>
      <c r="I10" s="18">
        <v>5.3318400934897987E-2</v>
      </c>
      <c r="J10" s="18">
        <v>4.9833731441150296E-2</v>
      </c>
      <c r="K10" s="18">
        <v>5.1958703203396371E-2</v>
      </c>
      <c r="L10" s="18">
        <v>5.3777487480949265E-2</v>
      </c>
      <c r="M10" s="17">
        <f t="shared" si="0"/>
        <v>9.8832629948563852E-6</v>
      </c>
      <c r="N10" s="17">
        <f t="shared" si="1"/>
        <v>1.0408762381672327E-6</v>
      </c>
      <c r="O10" s="17">
        <f t="shared" si="2"/>
        <v>1.6075886983195718E-5</v>
      </c>
      <c r="P10" s="17">
        <f t="shared" si="3"/>
        <v>1.7492112599124887E-5</v>
      </c>
      <c r="Q10" s="17">
        <f t="shared" si="4"/>
        <v>2.1917369806364066E-5</v>
      </c>
      <c r="R10" s="17">
        <f t="shared" si="5"/>
        <v>6.6687942175257267E-5</v>
      </c>
      <c r="S10" s="17">
        <f t="shared" si="6"/>
        <v>3.6497266984653305E-5</v>
      </c>
      <c r="T10" s="17">
        <f t="shared" si="7"/>
        <v>1.7829611973540204E-5</v>
      </c>
    </row>
    <row r="11" spans="1:20" x14ac:dyDescent="0.6">
      <c r="C11" s="13">
        <v>8</v>
      </c>
      <c r="D11" s="15">
        <v>5.0999999999999997E-2</v>
      </c>
      <c r="E11" s="18">
        <v>4.9291109049953624E-2</v>
      </c>
      <c r="F11" s="18">
        <v>4.6073084959991843E-2</v>
      </c>
      <c r="G11" s="18">
        <v>4.7231846142968256E-2</v>
      </c>
      <c r="H11" s="18">
        <v>4.7961452928094887E-2</v>
      </c>
      <c r="I11" s="18">
        <v>4.6306666017431955E-2</v>
      </c>
      <c r="J11" s="18">
        <v>4.4915928996299946E-2</v>
      </c>
      <c r="K11" s="18">
        <v>4.4963334619837897E-2</v>
      </c>
      <c r="L11" s="18">
        <v>4.1802743305029394E-2</v>
      </c>
      <c r="M11" s="17">
        <f t="shared" si="0"/>
        <v>2.9203082791503935E-6</v>
      </c>
      <c r="N11" s="17">
        <f t="shared" si="1"/>
        <v>2.4274491811458544E-5</v>
      </c>
      <c r="O11" s="17">
        <f t="shared" si="2"/>
        <v>1.4198983490263182E-5</v>
      </c>
      <c r="P11" s="17">
        <f t="shared" si="3"/>
        <v>9.2327683081831139E-6</v>
      </c>
      <c r="Q11" s="17">
        <f t="shared" si="4"/>
        <v>2.2027383871927996E-5</v>
      </c>
      <c r="R11" s="17">
        <f t="shared" si="5"/>
        <v>3.7015919978063745E-5</v>
      </c>
      <c r="S11" s="17">
        <f t="shared" si="6"/>
        <v>3.6441328912047628E-5</v>
      </c>
      <c r="T11" s="17">
        <f t="shared" si="7"/>
        <v>8.4589530713181571E-5</v>
      </c>
    </row>
    <row r="12" spans="1:20" x14ac:dyDescent="0.6">
      <c r="C12" s="13">
        <v>9</v>
      </c>
      <c r="D12" s="15">
        <v>4.5999999999999999E-2</v>
      </c>
      <c r="E12" s="18">
        <v>4.889360010600239E-2</v>
      </c>
      <c r="F12" s="18">
        <v>4.8315580245655167E-2</v>
      </c>
      <c r="G12" s="18">
        <v>4.8080322420985651E-2</v>
      </c>
      <c r="H12" s="18">
        <v>4.5589325426241667E-2</v>
      </c>
      <c r="I12" s="18">
        <v>4.6598821638993038E-2</v>
      </c>
      <c r="J12" s="18">
        <v>5.4470516603437782E-2</v>
      </c>
      <c r="K12" s="18">
        <v>5.403319181783095E-2</v>
      </c>
      <c r="L12" s="18">
        <v>5.5011249002104655E-2</v>
      </c>
      <c r="M12" s="17">
        <f t="shared" si="0"/>
        <v>8.3729215734570464E-6</v>
      </c>
      <c r="N12" s="17">
        <f t="shared" si="1"/>
        <v>5.3619118740684453E-6</v>
      </c>
      <c r="O12" s="17">
        <f t="shared" si="2"/>
        <v>4.3277413752556031E-6</v>
      </c>
      <c r="P12" s="17">
        <f t="shared" si="3"/>
        <v>1.6865360553158789E-7</v>
      </c>
      <c r="Q12" s="17">
        <f t="shared" si="4"/>
        <v>3.5858735532630883E-7</v>
      </c>
      <c r="R12" s="17">
        <f t="shared" si="5"/>
        <v>7.1749651529115158E-5</v>
      </c>
      <c r="S12" s="17">
        <f t="shared" si="6"/>
        <v>6.453217078206614E-5</v>
      </c>
      <c r="T12" s="17">
        <f t="shared" si="7"/>
        <v>8.1202608577932148E-5</v>
      </c>
    </row>
    <row r="13" spans="1:20" x14ac:dyDescent="0.6">
      <c r="C13" s="13" t="s">
        <v>61</v>
      </c>
      <c r="D13" s="13">
        <f t="shared" ref="D13:N13" si="8">SUM(D4:D12)</f>
        <v>1</v>
      </c>
      <c r="E13" s="13">
        <f t="shared" si="8"/>
        <v>1</v>
      </c>
      <c r="F13" s="13">
        <f t="shared" si="8"/>
        <v>1</v>
      </c>
      <c r="G13" s="13">
        <f t="shared" si="8"/>
        <v>1</v>
      </c>
      <c r="H13" s="13">
        <f t="shared" si="8"/>
        <v>0.99999999999999978</v>
      </c>
      <c r="I13" s="13">
        <f t="shared" si="8"/>
        <v>1</v>
      </c>
      <c r="J13" s="13">
        <f t="shared" si="8"/>
        <v>1.0000000000000002</v>
      </c>
      <c r="K13" s="13">
        <f t="shared" si="8"/>
        <v>1.0000000000000002</v>
      </c>
      <c r="L13" s="13">
        <f t="shared" si="8"/>
        <v>0.99999999999999989</v>
      </c>
      <c r="M13" s="17">
        <f t="shared" si="8"/>
        <v>2.5005098473136197E-4</v>
      </c>
      <c r="N13" s="17">
        <f t="shared" si="8"/>
        <v>4.0184323962482333E-4</v>
      </c>
      <c r="O13" s="17">
        <f>SUM(O5:O12)</f>
        <v>7.6894730318192224E-4</v>
      </c>
      <c r="P13" s="17">
        <f>SUM(P4:P12)</f>
        <v>1.8926246452221991E-3</v>
      </c>
      <c r="Q13" s="17">
        <f>SUM(Q4:Q12)</f>
        <v>3.3831164676979375E-3</v>
      </c>
      <c r="R13" s="17">
        <f>SUM(R4:R12)</f>
        <v>3.9874502766049065E-3</v>
      </c>
      <c r="S13" s="17">
        <f>SUM(S4:S12)</f>
        <v>6.1896868434376624E-3</v>
      </c>
      <c r="T13" s="17">
        <f>SUM(T4:T12)</f>
        <v>3.3921853316872226E-3</v>
      </c>
    </row>
    <row r="14" spans="1:20" x14ac:dyDescent="0.6">
      <c r="C14" s="13" t="s">
        <v>84</v>
      </c>
      <c r="D14" s="13"/>
      <c r="E14" s="13"/>
      <c r="F14" s="13"/>
      <c r="G14" s="13"/>
      <c r="H14" s="13"/>
      <c r="I14" s="13"/>
      <c r="J14" s="13"/>
      <c r="K14" s="13"/>
      <c r="L14" s="13"/>
      <c r="M14" s="17">
        <f t="shared" ref="M14:T14" si="9">M13*10000</f>
        <v>2.5005098473136198</v>
      </c>
      <c r="N14" s="17">
        <f t="shared" si="9"/>
        <v>4.0184323962482331</v>
      </c>
      <c r="O14" s="17">
        <f t="shared" si="9"/>
        <v>7.6894730318192224</v>
      </c>
      <c r="P14" s="17">
        <f t="shared" si="9"/>
        <v>18.926246452221992</v>
      </c>
      <c r="Q14" s="17">
        <f t="shared" si="9"/>
        <v>33.831164676979377</v>
      </c>
      <c r="R14" s="17">
        <f t="shared" si="9"/>
        <v>39.874502766049062</v>
      </c>
      <c r="S14" s="17">
        <f t="shared" si="9"/>
        <v>61.896868434376621</v>
      </c>
      <c r="T14" s="17">
        <f t="shared" si="9"/>
        <v>33.921853316872223</v>
      </c>
    </row>
    <row r="15" spans="1:20" x14ac:dyDescent="0.6">
      <c r="C15" s="13" t="s">
        <v>83</v>
      </c>
      <c r="D15" s="13"/>
      <c r="E15" s="13"/>
      <c r="F15" s="13"/>
      <c r="G15" s="13"/>
      <c r="H15" s="13"/>
      <c r="I15" s="13"/>
      <c r="J15" s="13"/>
      <c r="K15" s="13"/>
      <c r="L15" s="13"/>
      <c r="M15" s="17">
        <f t="shared" ref="M15:T15" si="10">M14/9</f>
        <v>0.2778344274792911</v>
      </c>
      <c r="N15" s="17">
        <f t="shared" si="10"/>
        <v>0.44649248847202588</v>
      </c>
      <c r="O15" s="17">
        <f t="shared" si="10"/>
        <v>0.85438589242435803</v>
      </c>
      <c r="P15" s="17">
        <f t="shared" si="10"/>
        <v>2.1029162724691104</v>
      </c>
      <c r="Q15" s="17">
        <f t="shared" si="10"/>
        <v>3.7590182974421529</v>
      </c>
      <c r="R15" s="17">
        <f t="shared" si="10"/>
        <v>4.430500307338785</v>
      </c>
      <c r="S15" s="17">
        <f t="shared" si="10"/>
        <v>6.8774298260418467</v>
      </c>
      <c r="T15" s="17">
        <f t="shared" si="10"/>
        <v>3.7690948129858026</v>
      </c>
    </row>
    <row r="16" spans="1:20" x14ac:dyDescent="0.6">
      <c r="C16" s="16"/>
      <c r="D16" s="16"/>
      <c r="E16" s="16"/>
      <c r="F16" s="16"/>
      <c r="G16" s="16"/>
      <c r="H16" s="16"/>
      <c r="I16" s="16"/>
      <c r="J16" s="16"/>
      <c r="K16" s="16"/>
      <c r="L16" s="16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/>
  </sheetViews>
  <sheetFormatPr defaultRowHeight="15.6" x14ac:dyDescent="0.6"/>
  <sheetData>
    <row r="1" spans="1:21" x14ac:dyDescent="0.6">
      <c r="A1" t="s">
        <v>197</v>
      </c>
    </row>
    <row r="4" spans="1:21" ht="72.3" x14ac:dyDescent="0.6">
      <c r="C4" s="13"/>
      <c r="D4" s="13" t="s">
        <v>87</v>
      </c>
      <c r="E4" s="27" t="s">
        <v>94</v>
      </c>
      <c r="F4" s="27" t="s">
        <v>93</v>
      </c>
      <c r="G4" s="27" t="s">
        <v>92</v>
      </c>
      <c r="H4" s="27" t="s">
        <v>91</v>
      </c>
      <c r="I4" s="27" t="s">
        <v>90</v>
      </c>
      <c r="J4" s="27" t="s">
        <v>89</v>
      </c>
      <c r="K4" s="21"/>
      <c r="L4" s="21"/>
      <c r="M4" s="26" t="s">
        <v>25</v>
      </c>
      <c r="N4" s="26" t="s">
        <v>24</v>
      </c>
      <c r="O4" s="26" t="s">
        <v>23</v>
      </c>
      <c r="P4" s="26" t="s">
        <v>22</v>
      </c>
      <c r="Q4" s="26" t="s">
        <v>88</v>
      </c>
      <c r="R4" s="26" t="s">
        <v>20</v>
      </c>
      <c r="S4" s="19"/>
      <c r="T4" s="19"/>
      <c r="U4" s="20"/>
    </row>
    <row r="5" spans="1:21" x14ac:dyDescent="0.6">
      <c r="C5" s="13">
        <v>1</v>
      </c>
      <c r="D5" s="15">
        <v>0.30099999999999999</v>
      </c>
      <c r="E5" s="25">
        <v>0.33606288896167702</v>
      </c>
      <c r="F5" s="25">
        <v>0.29966125688861928</v>
      </c>
      <c r="G5" s="25">
        <v>0.37096146360451532</v>
      </c>
      <c r="H5" s="25">
        <v>0.34629005059021922</v>
      </c>
      <c r="I5" s="25">
        <v>0.32346373335538831</v>
      </c>
      <c r="J5" s="25">
        <v>0.35576491700314045</v>
      </c>
      <c r="K5" s="25">
        <v>0.32911392405063289</v>
      </c>
      <c r="L5" s="24">
        <v>0.353218666086073</v>
      </c>
      <c r="M5" s="23">
        <f t="shared" ref="M5:M13" si="0">(D5-E5)*(D5-E5)</f>
        <v>1.2294061823388928E-3</v>
      </c>
      <c r="N5" s="23">
        <f t="shared" ref="N5:N13" si="1">(D5-F5)*(D5-F5)</f>
        <v>1.7922331182693135E-6</v>
      </c>
      <c r="O5" s="23">
        <f t="shared" ref="O5:O13" si="2">(D5-G5)*(D5-G5)</f>
        <v>4.8946063896859225E-3</v>
      </c>
      <c r="P5" s="23">
        <f t="shared" ref="P5:P13" si="3">(D5-H5)*(D5-H5)</f>
        <v>2.0511886824646176E-3</v>
      </c>
      <c r="Q5" s="23">
        <f t="shared" ref="Q5:Q13" si="4">(D5-I5)*(D5-I5)</f>
        <v>5.0461931626198555E-4</v>
      </c>
      <c r="R5" s="23">
        <f t="shared" ref="R5:R13" si="5">(D5-J5)*(D5-J5)</f>
        <v>2.9991961343608627E-3</v>
      </c>
      <c r="S5" s="23">
        <f t="shared" ref="S5:S13" si="6">(D5-K5)*(D5-K5)</f>
        <v>7.9039272552475497E-4</v>
      </c>
      <c r="T5" s="23">
        <f t="shared" ref="T5:T13" si="7">(D5-L5)*(D5-L5)</f>
        <v>2.7267890878087914E-3</v>
      </c>
      <c r="U5" s="20"/>
    </row>
    <row r="6" spans="1:21" x14ac:dyDescent="0.6">
      <c r="C6" s="13">
        <v>2</v>
      </c>
      <c r="D6" s="15">
        <v>0.17599999999999999</v>
      </c>
      <c r="E6" s="25">
        <v>0.17922944644611857</v>
      </c>
      <c r="F6" s="25">
        <v>0.19980787704130645</v>
      </c>
      <c r="G6" s="25">
        <v>0.25068119891008173</v>
      </c>
      <c r="H6" s="25">
        <v>0.22268128161888701</v>
      </c>
      <c r="I6" s="25">
        <v>0.21214126209577372</v>
      </c>
      <c r="J6" s="25">
        <v>0.20625841184387617</v>
      </c>
      <c r="K6" s="25">
        <v>0.1982678992366638</v>
      </c>
      <c r="L6" s="24">
        <v>0.1708396835764569</v>
      </c>
      <c r="M6" s="23">
        <f t="shared" si="0"/>
        <v>1.0429324348347948E-5</v>
      </c>
      <c r="N6" s="23">
        <f t="shared" si="1"/>
        <v>5.668150092139674E-4</v>
      </c>
      <c r="O6" s="23">
        <f t="shared" si="2"/>
        <v>5.5772814706471939E-3</v>
      </c>
      <c r="P6" s="23">
        <f t="shared" si="3"/>
        <v>2.1791420535818389E-3</v>
      </c>
      <c r="Q6" s="23">
        <f t="shared" si="4"/>
        <v>1.3061908258754109E-3</v>
      </c>
      <c r="R6" s="23">
        <f t="shared" si="5"/>
        <v>9.1557148731362609E-4</v>
      </c>
      <c r="S6" s="23">
        <f t="shared" si="6"/>
        <v>4.9585933641421254E-4</v>
      </c>
      <c r="T6" s="23">
        <f t="shared" si="7"/>
        <v>2.6628865591088521E-5</v>
      </c>
      <c r="U6" s="20"/>
    </row>
    <row r="7" spans="1:21" x14ac:dyDescent="0.6">
      <c r="C7" s="13">
        <v>3</v>
      </c>
      <c r="D7" s="15">
        <v>0.125</v>
      </c>
      <c r="E7" s="25">
        <v>0.10786521454307239</v>
      </c>
      <c r="F7" s="25">
        <v>0.1388341169927701</v>
      </c>
      <c r="G7" s="25">
        <v>8.5247177890229675E-2</v>
      </c>
      <c r="H7" s="25">
        <v>9.0303541315345709E-2</v>
      </c>
      <c r="I7" s="25">
        <v>9.9164667934827561E-2</v>
      </c>
      <c r="J7" s="25">
        <v>0.10228802153432032</v>
      </c>
      <c r="K7" s="25">
        <v>0.11300775159428643</v>
      </c>
      <c r="L7" s="24">
        <v>0.11386893098192902</v>
      </c>
      <c r="M7" s="23">
        <f t="shared" si="0"/>
        <v>2.9360087265493782E-4</v>
      </c>
      <c r="N7" s="23">
        <f t="shared" si="1"/>
        <v>1.9138279296965032E-4</v>
      </c>
      <c r="O7" s="23">
        <f t="shared" si="2"/>
        <v>1.5802868656910444E-3</v>
      </c>
      <c r="P7" s="23">
        <f t="shared" si="3"/>
        <v>1.2038442452559223E-3</v>
      </c>
      <c r="Q7" s="23">
        <f t="shared" si="4"/>
        <v>6.6746438291772725E-4</v>
      </c>
      <c r="R7" s="23">
        <f t="shared" si="5"/>
        <v>5.1583396582549764E-4</v>
      </c>
      <c r="S7" s="23">
        <f t="shared" si="6"/>
        <v>1.4381402182433967E-4</v>
      </c>
      <c r="T7" s="23">
        <f t="shared" si="7"/>
        <v>1.239006974850597E-4</v>
      </c>
      <c r="U7" s="20"/>
    </row>
    <row r="8" spans="1:21" x14ac:dyDescent="0.6">
      <c r="C8" s="13">
        <v>4</v>
      </c>
      <c r="D8" s="15">
        <v>9.7000000000000003E-2</v>
      </c>
      <c r="E8" s="25">
        <v>8.5325908942024228E-2</v>
      </c>
      <c r="F8" s="25">
        <v>9.5555892613377824E-2</v>
      </c>
      <c r="G8" s="25">
        <v>6.5978980147917476E-2</v>
      </c>
      <c r="H8" s="25">
        <v>8.1956155143338941E-2</v>
      </c>
      <c r="I8" s="25">
        <v>8.4029443387643704E-2</v>
      </c>
      <c r="J8" s="25">
        <v>7.6267384477344102E-2</v>
      </c>
      <c r="K8" s="25">
        <v>8.5976929954850109E-2</v>
      </c>
      <c r="L8" s="24">
        <v>8.63633064808767E-2</v>
      </c>
      <c r="M8" s="23">
        <f t="shared" si="0"/>
        <v>1.3628440202990993E-4</v>
      </c>
      <c r="N8" s="23">
        <f t="shared" si="1"/>
        <v>2.0854461440967389E-6</v>
      </c>
      <c r="O8" s="23">
        <f t="shared" si="2"/>
        <v>9.6230367266329818E-4</v>
      </c>
      <c r="P8" s="23">
        <f t="shared" si="3"/>
        <v>2.2631726807128749E-4</v>
      </c>
      <c r="Q8" s="23">
        <f t="shared" si="4"/>
        <v>1.6823533883433971E-4</v>
      </c>
      <c r="R8" s="23">
        <f t="shared" si="5"/>
        <v>4.2984134641027241E-4</v>
      </c>
      <c r="S8" s="23">
        <f t="shared" si="6"/>
        <v>1.2150807322028087E-4</v>
      </c>
      <c r="T8" s="23">
        <f t="shared" si="7"/>
        <v>1.1313924901975966E-4</v>
      </c>
      <c r="U8" s="20"/>
    </row>
    <row r="9" spans="1:21" x14ac:dyDescent="0.6">
      <c r="C9" s="13">
        <v>5</v>
      </c>
      <c r="D9" s="15">
        <v>7.9000000000000001E-2</v>
      </c>
      <c r="E9" s="25">
        <v>7.1016213560432362E-2</v>
      </c>
      <c r="F9" s="25">
        <v>6.7622225592800456E-2</v>
      </c>
      <c r="G9" s="25">
        <v>5.0214091086025689E-2</v>
      </c>
      <c r="H9" s="25">
        <v>6.3996627318718385E-2</v>
      </c>
      <c r="I9" s="25">
        <v>6.4345380861798029E-2</v>
      </c>
      <c r="J9" s="25">
        <v>6.1911170928667561E-2</v>
      </c>
      <c r="K9" s="25">
        <v>6.6823324244238036E-2</v>
      </c>
      <c r="L9" s="24">
        <v>6.8364903113433489E-2</v>
      </c>
      <c r="M9" s="23">
        <f t="shared" si="0"/>
        <v>6.374084591262411E-5</v>
      </c>
      <c r="N9" s="23">
        <f t="shared" si="1"/>
        <v>1.2945375046112496E-4</v>
      </c>
      <c r="O9" s="23">
        <f t="shared" si="2"/>
        <v>8.2862855200362573E-4</v>
      </c>
      <c r="P9" s="23">
        <f t="shared" si="3"/>
        <v>2.2510119181342749E-4</v>
      </c>
      <c r="Q9" s="23">
        <f t="shared" si="4"/>
        <v>2.147578620857555E-4</v>
      </c>
      <c r="R9" s="23">
        <f t="shared" si="5"/>
        <v>2.9202807902921671E-4</v>
      </c>
      <c r="S9" s="23">
        <f t="shared" si="6"/>
        <v>1.4827143246096122E-4</v>
      </c>
      <c r="T9" s="23">
        <f t="shared" si="7"/>
        <v>1.131052857866567E-4</v>
      </c>
      <c r="U9" s="20"/>
    </row>
    <row r="10" spans="1:21" x14ac:dyDescent="0.6">
      <c r="C10" s="13">
        <v>6</v>
      </c>
      <c r="D10" s="15">
        <v>6.7000000000000004E-2</v>
      </c>
      <c r="E10" s="25">
        <v>5.8917458237798891E-2</v>
      </c>
      <c r="F10" s="25">
        <v>5.6372920774558875E-2</v>
      </c>
      <c r="G10" s="25">
        <v>4.2818217205138183E-2</v>
      </c>
      <c r="H10" s="25">
        <v>5.5311973018549745E-2</v>
      </c>
      <c r="I10" s="25">
        <v>5.6157472500206772E-2</v>
      </c>
      <c r="J10" s="25">
        <v>5.2938537460744728E-2</v>
      </c>
      <c r="K10" s="25">
        <v>5.6211990216290912E-2</v>
      </c>
      <c r="L10" s="24">
        <v>5.6753029973147545E-2</v>
      </c>
      <c r="M10" s="23">
        <f t="shared" si="0"/>
        <v>6.5327481337725083E-5</v>
      </c>
      <c r="N10" s="23">
        <f t="shared" si="1"/>
        <v>1.1293481286380242E-4</v>
      </c>
      <c r="O10" s="23">
        <f t="shared" si="2"/>
        <v>5.8475861913787519E-4</v>
      </c>
      <c r="P10" s="23">
        <f t="shared" si="3"/>
        <v>1.3660997471910924E-4</v>
      </c>
      <c r="Q10" s="23">
        <f t="shared" si="4"/>
        <v>1.1756040258377248E-4</v>
      </c>
      <c r="R10" s="23">
        <f t="shared" si="5"/>
        <v>1.9772472874287944E-4</v>
      </c>
      <c r="S10" s="23">
        <f t="shared" si="6"/>
        <v>1.1638115509340308E-4</v>
      </c>
      <c r="T10" s="23">
        <f t="shared" si="7"/>
        <v>1.0500039473121269E-4</v>
      </c>
      <c r="U10" s="20"/>
    </row>
    <row r="11" spans="1:21" x14ac:dyDescent="0.6">
      <c r="C11" s="13">
        <v>7</v>
      </c>
      <c r="D11" s="15">
        <v>5.8000000000000003E-2</v>
      </c>
      <c r="E11" s="25">
        <v>5.5457746478873242E-2</v>
      </c>
      <c r="F11" s="25">
        <v>5.4476970524293442E-2</v>
      </c>
      <c r="G11" s="25">
        <v>4.7489295445698715E-2</v>
      </c>
      <c r="H11" s="25">
        <v>5.0843170320404724E-2</v>
      </c>
      <c r="I11" s="25">
        <v>6.1864196509800677E-2</v>
      </c>
      <c r="J11" s="25">
        <v>4.9517720951099145E-2</v>
      </c>
      <c r="K11" s="25">
        <v>5.4253770496648854E-2</v>
      </c>
      <c r="L11" s="24">
        <v>5.3777487480949265E-2</v>
      </c>
      <c r="M11" s="23">
        <f t="shared" si="0"/>
        <v>6.4630529656814147E-6</v>
      </c>
      <c r="N11" s="23">
        <f t="shared" si="1"/>
        <v>1.2411736686697249E-5</v>
      </c>
      <c r="O11" s="23">
        <f t="shared" si="2"/>
        <v>1.1047491022780985E-4</v>
      </c>
      <c r="P11" s="23">
        <f t="shared" si="3"/>
        <v>5.1220211062735866E-5</v>
      </c>
      <c r="Q11" s="23">
        <f t="shared" si="4"/>
        <v>1.4932014666355712E-5</v>
      </c>
      <c r="R11" s="23">
        <f t="shared" si="5"/>
        <v>7.194905786342244E-5</v>
      </c>
      <c r="S11" s="23">
        <f t="shared" si="6"/>
        <v>1.4034235491778597E-5</v>
      </c>
      <c r="T11" s="23">
        <f t="shared" si="7"/>
        <v>1.7829611973540204E-5</v>
      </c>
      <c r="U11" s="20"/>
    </row>
    <row r="12" spans="1:21" x14ac:dyDescent="0.6">
      <c r="C12" s="13">
        <v>8</v>
      </c>
      <c r="D12" s="15">
        <v>5.0999999999999997E-2</v>
      </c>
      <c r="E12" s="25">
        <v>5.0012283000327541E-2</v>
      </c>
      <c r="F12" s="25">
        <v>4.181202285252035E-2</v>
      </c>
      <c r="G12" s="25">
        <v>3.8731023744647722E-2</v>
      </c>
      <c r="H12" s="25">
        <v>4.2327150084317033E-2</v>
      </c>
      <c r="I12" s="25">
        <v>4.8217682573815236E-2</v>
      </c>
      <c r="J12" s="25">
        <v>4.6489457155675193E-2</v>
      </c>
      <c r="K12" s="25">
        <v>4.5888847015008088E-2</v>
      </c>
      <c r="L12" s="24">
        <v>4.1802743305029394E-2</v>
      </c>
      <c r="M12" s="23">
        <f t="shared" si="0"/>
        <v>9.7558487144195754E-7</v>
      </c>
      <c r="N12" s="23">
        <f t="shared" si="1"/>
        <v>8.4418924062608228E-5</v>
      </c>
      <c r="O12" s="23">
        <f t="shared" si="2"/>
        <v>1.5052777835439793E-4</v>
      </c>
      <c r="P12" s="23">
        <f t="shared" si="3"/>
        <v>7.521832565996198E-5</v>
      </c>
      <c r="Q12" s="23">
        <f t="shared" si="4"/>
        <v>7.7412902600513909E-6</v>
      </c>
      <c r="R12" s="23">
        <f t="shared" si="5"/>
        <v>2.0344996750489692E-5</v>
      </c>
      <c r="S12" s="23">
        <f t="shared" si="6"/>
        <v>2.6123884835991695E-5</v>
      </c>
      <c r="T12" s="23">
        <f t="shared" si="7"/>
        <v>8.4589530713181571E-5</v>
      </c>
      <c r="U12" s="20"/>
    </row>
    <row r="13" spans="1:21" x14ac:dyDescent="0.6">
      <c r="C13" s="13">
        <v>9</v>
      </c>
      <c r="D13" s="15">
        <v>4.5999999999999999E-2</v>
      </c>
      <c r="E13" s="25">
        <v>5.6112839829675722E-2</v>
      </c>
      <c r="F13" s="25">
        <v>4.5856716719753277E-2</v>
      </c>
      <c r="G13" s="25">
        <v>4.7878551965745426E-2</v>
      </c>
      <c r="H13" s="25">
        <v>4.6290050590219227E-2</v>
      </c>
      <c r="I13" s="25">
        <v>5.061616078074601E-2</v>
      </c>
      <c r="J13" s="25">
        <v>4.8564378645132349E-2</v>
      </c>
      <c r="K13" s="25">
        <v>5.0455563191380878E-2</v>
      </c>
      <c r="L13" s="24">
        <v>5.5011249002104655E-2</v>
      </c>
      <c r="M13" s="23">
        <f t="shared" si="0"/>
        <v>1.0226952942067569E-4</v>
      </c>
      <c r="N13" s="23">
        <f t="shared" si="1"/>
        <v>2.0530098398260863E-8</v>
      </c>
      <c r="O13" s="23">
        <f t="shared" si="2"/>
        <v>3.5289574880060088E-6</v>
      </c>
      <c r="P13" s="23">
        <f t="shared" si="3"/>
        <v>8.412934488652234E-8</v>
      </c>
      <c r="Q13" s="23">
        <f t="shared" si="4"/>
        <v>2.1308940353697619E-5</v>
      </c>
      <c r="R13" s="23">
        <f t="shared" si="5"/>
        <v>6.5760378356108238E-6</v>
      </c>
      <c r="S13" s="23">
        <f t="shared" si="6"/>
        <v>1.9852043352388163E-5</v>
      </c>
      <c r="T13" s="23">
        <f t="shared" si="7"/>
        <v>8.1202608577932148E-5</v>
      </c>
      <c r="U13" s="20"/>
    </row>
    <row r="14" spans="1:21" x14ac:dyDescent="0.6">
      <c r="C14" s="13" t="s">
        <v>61</v>
      </c>
      <c r="D14" s="13">
        <f t="shared" ref="D14:N14" si="8">SUM(D5:D13)</f>
        <v>1</v>
      </c>
      <c r="E14" s="13">
        <f t="shared" si="8"/>
        <v>1</v>
      </c>
      <c r="F14" s="13">
        <f t="shared" si="8"/>
        <v>1</v>
      </c>
      <c r="G14" s="13">
        <f t="shared" si="8"/>
        <v>1</v>
      </c>
      <c r="H14" s="13">
        <f t="shared" si="8"/>
        <v>0.99999999999999989</v>
      </c>
      <c r="I14" s="13">
        <f t="shared" si="8"/>
        <v>1</v>
      </c>
      <c r="J14" s="13">
        <f t="shared" si="8"/>
        <v>1</v>
      </c>
      <c r="K14" s="13">
        <f t="shared" si="8"/>
        <v>0.99999999999999978</v>
      </c>
      <c r="L14" s="13">
        <f t="shared" si="8"/>
        <v>0.99999999999999989</v>
      </c>
      <c r="M14" s="23">
        <f t="shared" si="8"/>
        <v>1.9084972758802369E-3</v>
      </c>
      <c r="N14" s="23">
        <f t="shared" si="8"/>
        <v>1.1013152356186147E-3</v>
      </c>
      <c r="O14" s="23">
        <f>SUM(O6:O13)</f>
        <v>9.7977908262132513E-3</v>
      </c>
      <c r="P14" s="23">
        <f>SUM(P5:P13)</f>
        <v>6.1487260819737873E-3</v>
      </c>
      <c r="Q14" s="23">
        <f>SUM(Q5:Q13)</f>
        <v>3.0228103738390959E-3</v>
      </c>
      <c r="R14" s="23">
        <f>SUM(R5:R13)</f>
        <v>5.4490658341318785E-3</v>
      </c>
      <c r="S14" s="23">
        <f>SUM(S5:S13)</f>
        <v>1.8762369082181111E-3</v>
      </c>
      <c r="T14" s="23">
        <f>SUM(T5:T13)</f>
        <v>3.3921853316872226E-3</v>
      </c>
      <c r="U14" s="20"/>
    </row>
    <row r="15" spans="1:21" x14ac:dyDescent="0.6">
      <c r="C15" s="13" t="s">
        <v>84</v>
      </c>
      <c r="D15" s="13"/>
      <c r="E15" s="13"/>
      <c r="F15" s="13"/>
      <c r="G15" s="13"/>
      <c r="H15" s="13"/>
      <c r="I15" s="13"/>
      <c r="J15" s="13"/>
      <c r="K15" s="13"/>
      <c r="L15" s="13"/>
      <c r="M15" s="23">
        <f t="shared" ref="M15:T15" si="9">M14*10000</f>
        <v>19.084972758802369</v>
      </c>
      <c r="N15" s="23">
        <f t="shared" si="9"/>
        <v>11.013152356186147</v>
      </c>
      <c r="O15" s="23">
        <f t="shared" si="9"/>
        <v>97.977908262132516</v>
      </c>
      <c r="P15" s="23">
        <f t="shared" si="9"/>
        <v>61.487260819737877</v>
      </c>
      <c r="Q15" s="23">
        <f t="shared" si="9"/>
        <v>30.22810373839096</v>
      </c>
      <c r="R15" s="23">
        <f t="shared" si="9"/>
        <v>54.490658341318785</v>
      </c>
      <c r="S15" s="23">
        <f t="shared" si="9"/>
        <v>18.76236908218111</v>
      </c>
      <c r="T15" s="23">
        <f t="shared" si="9"/>
        <v>33.921853316872223</v>
      </c>
      <c r="U15" s="20"/>
    </row>
    <row r="16" spans="1:21" x14ac:dyDescent="0.6">
      <c r="C16" s="13" t="s">
        <v>83</v>
      </c>
      <c r="D16" s="13"/>
      <c r="E16" s="13"/>
      <c r="F16" s="13"/>
      <c r="G16" s="13"/>
      <c r="H16" s="13"/>
      <c r="I16" s="13"/>
      <c r="J16" s="13"/>
      <c r="K16" s="13"/>
      <c r="L16" s="13"/>
      <c r="M16" s="23">
        <f t="shared" ref="M16:T16" si="10">M15/9</f>
        <v>2.1205525287558187</v>
      </c>
      <c r="N16" s="23">
        <f t="shared" si="10"/>
        <v>1.2236835951317941</v>
      </c>
      <c r="O16" s="23">
        <f t="shared" si="10"/>
        <v>10.886434251348057</v>
      </c>
      <c r="P16" s="23">
        <f t="shared" si="10"/>
        <v>6.8319178688597644</v>
      </c>
      <c r="Q16" s="23">
        <f t="shared" si="10"/>
        <v>3.3586781931545513</v>
      </c>
      <c r="R16" s="23">
        <f t="shared" si="10"/>
        <v>6.054517593479865</v>
      </c>
      <c r="S16" s="23">
        <f t="shared" si="10"/>
        <v>2.0847076757979011</v>
      </c>
      <c r="T16" s="23">
        <f t="shared" si="10"/>
        <v>3.7690948129858026</v>
      </c>
      <c r="U16" s="20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/>
  </sheetViews>
  <sheetFormatPr defaultRowHeight="15.6" x14ac:dyDescent="0.6"/>
  <cols>
    <col min="11" max="11" width="11.09765625" customWidth="1"/>
  </cols>
  <sheetData>
    <row r="1" spans="1:11" x14ac:dyDescent="0.6">
      <c r="A1" t="s">
        <v>197</v>
      </c>
    </row>
    <row r="3" spans="1:11" x14ac:dyDescent="0.6">
      <c r="C3" t="s">
        <v>12</v>
      </c>
    </row>
    <row r="4" spans="1:11" x14ac:dyDescent="0.6">
      <c r="C4" s="2" t="s">
        <v>97</v>
      </c>
      <c r="D4" s="2">
        <v>0</v>
      </c>
      <c r="E4" s="2">
        <v>1</v>
      </c>
      <c r="F4" s="2" t="s">
        <v>9</v>
      </c>
      <c r="H4" s="13"/>
      <c r="I4" s="13"/>
      <c r="J4" s="13" t="s">
        <v>96</v>
      </c>
      <c r="K4" s="13" t="s">
        <v>95</v>
      </c>
    </row>
    <row r="5" spans="1:11" x14ac:dyDescent="0.6">
      <c r="C5" s="2"/>
      <c r="D5" s="2"/>
      <c r="F5" s="6"/>
      <c r="H5" s="13"/>
      <c r="I5" s="13" t="s">
        <v>87</v>
      </c>
      <c r="J5" s="13"/>
      <c r="K5" s="13"/>
    </row>
    <row r="6" spans="1:11" x14ac:dyDescent="0.6">
      <c r="C6" s="2">
        <v>1</v>
      </c>
      <c r="D6" s="2">
        <v>32.590000000000003</v>
      </c>
      <c r="E6" s="2">
        <v>33.43</v>
      </c>
      <c r="F6" s="2">
        <v>32.9</v>
      </c>
      <c r="H6" s="13">
        <v>1</v>
      </c>
      <c r="I6" s="15">
        <v>30.1</v>
      </c>
      <c r="J6" s="13">
        <f t="shared" ref="J6:J14" si="0">(I6-D6)*(I6-D6)</f>
        <v>6.2001000000000097</v>
      </c>
      <c r="K6" s="13">
        <f t="shared" ref="K6:K14" si="1">(I6-E6)*(I6-E6)</f>
        <v>11.088899999999988</v>
      </c>
    </row>
    <row r="7" spans="1:11" x14ac:dyDescent="0.6">
      <c r="C7" s="2">
        <v>2</v>
      </c>
      <c r="D7" s="2">
        <v>19.63</v>
      </c>
      <c r="E7" s="2">
        <v>20.16</v>
      </c>
      <c r="F7" s="2">
        <v>19.829999999999998</v>
      </c>
      <c r="H7" s="13">
        <v>2</v>
      </c>
      <c r="I7" s="15">
        <v>17.600000000000001</v>
      </c>
      <c r="J7" s="13">
        <f t="shared" si="0"/>
        <v>4.12089999999999</v>
      </c>
      <c r="K7" s="13">
        <f t="shared" si="1"/>
        <v>6.5535999999999932</v>
      </c>
    </row>
    <row r="8" spans="1:11" x14ac:dyDescent="0.6">
      <c r="C8" s="2">
        <v>3</v>
      </c>
      <c r="D8" s="2">
        <v>11.46</v>
      </c>
      <c r="E8" s="2">
        <v>11.05</v>
      </c>
      <c r="F8" s="2">
        <v>11.31</v>
      </c>
      <c r="H8" s="13">
        <v>3</v>
      </c>
      <c r="I8" s="15">
        <v>12.5</v>
      </c>
      <c r="J8" s="13">
        <f t="shared" si="0"/>
        <v>1.0815999999999981</v>
      </c>
      <c r="K8" s="13">
        <f t="shared" si="1"/>
        <v>2.1024999999999978</v>
      </c>
    </row>
    <row r="9" spans="1:11" x14ac:dyDescent="0.6">
      <c r="C9" s="2">
        <v>4</v>
      </c>
      <c r="D9" s="2">
        <v>8.85</v>
      </c>
      <c r="E9" s="2">
        <v>8.16</v>
      </c>
      <c r="F9" s="2">
        <v>8.6</v>
      </c>
      <c r="H9" s="13">
        <v>4</v>
      </c>
      <c r="I9" s="15">
        <v>9.6999999999999993</v>
      </c>
      <c r="J9" s="13">
        <f t="shared" si="0"/>
        <v>0.72249999999999936</v>
      </c>
      <c r="K9" s="13">
        <f t="shared" si="1"/>
        <v>2.3715999999999973</v>
      </c>
    </row>
    <row r="10" spans="1:11" x14ac:dyDescent="0.6">
      <c r="C10" s="2">
        <v>5</v>
      </c>
      <c r="D10" s="2">
        <v>7.1</v>
      </c>
      <c r="E10" s="2">
        <v>6</v>
      </c>
      <c r="F10" s="2">
        <v>6.69</v>
      </c>
      <c r="H10" s="13">
        <v>5</v>
      </c>
      <c r="I10" s="15">
        <v>7.9</v>
      </c>
      <c r="J10" s="13">
        <f t="shared" si="0"/>
        <v>0.64000000000000112</v>
      </c>
      <c r="K10" s="13">
        <f t="shared" si="1"/>
        <v>3.6100000000000012</v>
      </c>
    </row>
    <row r="11" spans="1:11" x14ac:dyDescent="0.6">
      <c r="C11" s="2">
        <v>6</v>
      </c>
      <c r="D11" s="2">
        <v>5.91</v>
      </c>
      <c r="E11" s="2">
        <v>5.14</v>
      </c>
      <c r="F11" s="2">
        <v>5.63</v>
      </c>
      <c r="H11" s="13">
        <v>6</v>
      </c>
      <c r="I11" s="15">
        <v>6.7</v>
      </c>
      <c r="J11" s="13">
        <f t="shared" si="0"/>
        <v>0.6241000000000001</v>
      </c>
      <c r="K11" s="13">
        <f t="shared" si="1"/>
        <v>2.4336000000000015</v>
      </c>
    </row>
    <row r="12" spans="1:11" x14ac:dyDescent="0.6">
      <c r="C12" s="2">
        <v>7</v>
      </c>
      <c r="D12" s="2">
        <v>5.34</v>
      </c>
      <c r="E12" s="2">
        <v>5.58</v>
      </c>
      <c r="F12" s="2">
        <v>5.43</v>
      </c>
      <c r="H12" s="13">
        <v>7</v>
      </c>
      <c r="I12" s="15">
        <v>5.8</v>
      </c>
      <c r="J12" s="13">
        <f t="shared" si="0"/>
        <v>0.21159999999999995</v>
      </c>
      <c r="K12" s="13">
        <f t="shared" si="1"/>
        <v>4.8399999999999888E-2</v>
      </c>
    </row>
    <row r="13" spans="1:11" x14ac:dyDescent="0.6">
      <c r="C13" s="2">
        <v>8</v>
      </c>
      <c r="D13" s="2">
        <v>4.53</v>
      </c>
      <c r="E13" s="2">
        <v>4.71</v>
      </c>
      <c r="F13" s="2">
        <v>4.5999999999999996</v>
      </c>
      <c r="H13" s="13">
        <v>8</v>
      </c>
      <c r="I13" s="15">
        <v>5.0999999999999996</v>
      </c>
      <c r="J13" s="13">
        <f t="shared" si="0"/>
        <v>0.3248999999999993</v>
      </c>
      <c r="K13" s="13">
        <f t="shared" si="1"/>
        <v>0.15209999999999976</v>
      </c>
    </row>
    <row r="14" spans="1:11" x14ac:dyDescent="0.6">
      <c r="C14" s="2">
        <v>9</v>
      </c>
      <c r="D14" s="2">
        <v>4.59</v>
      </c>
      <c r="E14" s="2">
        <v>5.76</v>
      </c>
      <c r="F14" s="2">
        <v>5.0199999999999996</v>
      </c>
      <c r="H14" s="13">
        <v>9</v>
      </c>
      <c r="I14" s="15">
        <v>4.5999999999999996</v>
      </c>
      <c r="J14" s="13">
        <f t="shared" si="0"/>
        <v>9.9999999999995736E-5</v>
      </c>
      <c r="K14" s="13">
        <f t="shared" si="1"/>
        <v>1.3456000000000004</v>
      </c>
    </row>
    <row r="15" spans="1:11" x14ac:dyDescent="0.6">
      <c r="C15" s="2"/>
      <c r="D15" s="2"/>
      <c r="F15" s="6"/>
      <c r="H15" s="13" t="s">
        <v>61</v>
      </c>
      <c r="I15" s="13">
        <f>SUM(I6:I14)</f>
        <v>100</v>
      </c>
      <c r="J15" s="13">
        <f>SUM(J6:J14)</f>
        <v>13.925799999999999</v>
      </c>
      <c r="K15" s="13">
        <f>SUM(K6:K14)</f>
        <v>29.706299999999981</v>
      </c>
    </row>
    <row r="16" spans="1:11" x14ac:dyDescent="0.6">
      <c r="C16" s="2" t="s">
        <v>9</v>
      </c>
      <c r="D16" s="2">
        <v>100</v>
      </c>
      <c r="E16" s="2">
        <v>100</v>
      </c>
      <c r="F16" s="2">
        <v>100</v>
      </c>
      <c r="H16" s="13" t="s">
        <v>84</v>
      </c>
      <c r="I16" s="13"/>
      <c r="J16" s="13">
        <f>J15</f>
        <v>13.925799999999999</v>
      </c>
      <c r="K16" s="13">
        <f>K15</f>
        <v>29.706299999999981</v>
      </c>
    </row>
    <row r="17" spans="8:11" x14ac:dyDescent="0.6">
      <c r="H17" s="13" t="s">
        <v>83</v>
      </c>
      <c r="I17" s="13"/>
      <c r="J17" s="28">
        <f>J15/9</f>
        <v>1.5473111111111111</v>
      </c>
      <c r="K17" s="28">
        <f>K15/9</f>
        <v>3.3006999999999977</v>
      </c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/>
  </sheetViews>
  <sheetFormatPr defaultRowHeight="15.6" x14ac:dyDescent="0.6"/>
  <sheetData>
    <row r="1" spans="1:11" x14ac:dyDescent="0.6">
      <c r="A1" t="s">
        <v>197</v>
      </c>
    </row>
    <row r="3" spans="1:11" x14ac:dyDescent="0.6">
      <c r="C3" t="s">
        <v>102</v>
      </c>
    </row>
    <row r="4" spans="1:11" x14ac:dyDescent="0.6">
      <c r="C4" s="2" t="s">
        <v>97</v>
      </c>
      <c r="D4" s="2" t="s">
        <v>100</v>
      </c>
      <c r="E4" s="2" t="s">
        <v>99</v>
      </c>
      <c r="F4" s="2" t="s">
        <v>98</v>
      </c>
      <c r="H4" s="13"/>
      <c r="I4" s="13"/>
      <c r="J4" s="13" t="s">
        <v>102</v>
      </c>
      <c r="K4" s="13" t="s">
        <v>101</v>
      </c>
    </row>
    <row r="5" spans="1:11" x14ac:dyDescent="0.6">
      <c r="C5" s="2"/>
      <c r="D5" s="2"/>
      <c r="F5" s="6"/>
      <c r="H5" s="13"/>
      <c r="I5" s="13" t="s">
        <v>87</v>
      </c>
      <c r="J5" s="13"/>
      <c r="K5" s="13"/>
    </row>
    <row r="6" spans="1:11" x14ac:dyDescent="0.6">
      <c r="C6" s="2">
        <v>1</v>
      </c>
      <c r="D6" s="30">
        <v>9663</v>
      </c>
      <c r="E6" s="2">
        <v>33</v>
      </c>
      <c r="F6" s="2">
        <v>33</v>
      </c>
      <c r="H6" s="13">
        <v>1</v>
      </c>
      <c r="I6" s="15">
        <v>30.1</v>
      </c>
      <c r="J6" s="13">
        <f t="shared" ref="J6:J14" si="0">(I6-E6)*(I6-E6)</f>
        <v>8.4099999999999913</v>
      </c>
      <c r="K6" s="13">
        <f t="shared" ref="K6:K14" si="1">(I6-E21)*(I6-E21)</f>
        <v>1.2769000000000057</v>
      </c>
    </row>
    <row r="7" spans="1:11" x14ac:dyDescent="0.6">
      <c r="C7" s="2">
        <v>2</v>
      </c>
      <c r="D7" s="30">
        <v>5763</v>
      </c>
      <c r="E7" s="2">
        <v>19.68</v>
      </c>
      <c r="F7" s="2">
        <v>52.68</v>
      </c>
      <c r="H7" s="13">
        <v>2</v>
      </c>
      <c r="I7" s="15">
        <v>17.600000000000001</v>
      </c>
      <c r="J7" s="13">
        <f t="shared" si="0"/>
        <v>4.3263999999999925</v>
      </c>
      <c r="K7" s="13">
        <f t="shared" si="1"/>
        <v>0.51840000000000352</v>
      </c>
    </row>
    <row r="8" spans="1:11" x14ac:dyDescent="0.6">
      <c r="C8" s="2">
        <v>3</v>
      </c>
      <c r="D8" s="30">
        <v>3262</v>
      </c>
      <c r="E8" s="2">
        <v>11.14</v>
      </c>
      <c r="F8" s="2">
        <v>63.82</v>
      </c>
      <c r="H8" s="13">
        <v>3</v>
      </c>
      <c r="I8" s="15">
        <v>12.5</v>
      </c>
      <c r="J8" s="13">
        <f t="shared" si="0"/>
        <v>1.8495999999999984</v>
      </c>
      <c r="K8" s="13">
        <f t="shared" si="1"/>
        <v>0.51840000000000097</v>
      </c>
    </row>
    <row r="9" spans="1:11" x14ac:dyDescent="0.6">
      <c r="C9" s="2">
        <v>4</v>
      </c>
      <c r="D9" s="30">
        <v>2557</v>
      </c>
      <c r="E9" s="2">
        <v>8.73</v>
      </c>
      <c r="F9" s="2">
        <v>72.55</v>
      </c>
      <c r="H9" s="13">
        <v>4</v>
      </c>
      <c r="I9" s="15">
        <v>9.6999999999999993</v>
      </c>
      <c r="J9" s="13">
        <f t="shared" si="0"/>
        <v>0.94089999999999785</v>
      </c>
      <c r="K9" s="13">
        <f t="shared" si="1"/>
        <v>3.6000000000000597E-3</v>
      </c>
    </row>
    <row r="10" spans="1:11" x14ac:dyDescent="0.6">
      <c r="C10" s="2">
        <v>5</v>
      </c>
      <c r="D10" s="30">
        <v>1908</v>
      </c>
      <c r="E10" s="2">
        <v>6.52</v>
      </c>
      <c r="F10" s="2">
        <v>79.069999999999993</v>
      </c>
      <c r="H10" s="13">
        <v>5</v>
      </c>
      <c r="I10" s="15">
        <v>7.9</v>
      </c>
      <c r="J10" s="13">
        <f t="shared" si="0"/>
        <v>1.9044000000000021</v>
      </c>
      <c r="K10" s="13">
        <f t="shared" si="1"/>
        <v>0.18489999999999976</v>
      </c>
    </row>
    <row r="11" spans="1:11" x14ac:dyDescent="0.6">
      <c r="C11" s="2">
        <v>6</v>
      </c>
      <c r="D11" s="30">
        <v>1654</v>
      </c>
      <c r="E11" s="2">
        <v>5.65</v>
      </c>
      <c r="F11" s="2">
        <v>84.72</v>
      </c>
      <c r="H11" s="13">
        <v>6</v>
      </c>
      <c r="I11" s="15">
        <v>6.7</v>
      </c>
      <c r="J11" s="13">
        <f t="shared" si="0"/>
        <v>1.1024999999999996</v>
      </c>
      <c r="K11" s="13">
        <f t="shared" si="1"/>
        <v>1.8769000000000002</v>
      </c>
    </row>
    <row r="12" spans="1:11" x14ac:dyDescent="0.6">
      <c r="C12" s="2">
        <v>7</v>
      </c>
      <c r="D12" s="30">
        <v>1517</v>
      </c>
      <c r="E12" s="2">
        <v>5.18</v>
      </c>
      <c r="F12" s="2">
        <v>89.9</v>
      </c>
      <c r="H12" s="13">
        <v>7</v>
      </c>
      <c r="I12" s="15">
        <v>5.8</v>
      </c>
      <c r="J12" s="13">
        <f t="shared" si="0"/>
        <v>0.38440000000000013</v>
      </c>
      <c r="K12" s="13">
        <f t="shared" si="1"/>
        <v>0.79210000000000103</v>
      </c>
    </row>
    <row r="13" spans="1:11" x14ac:dyDescent="0.6">
      <c r="C13" s="2">
        <v>8</v>
      </c>
      <c r="D13" s="30">
        <v>1411</v>
      </c>
      <c r="E13" s="2">
        <v>4.82</v>
      </c>
      <c r="F13" s="2">
        <v>94.72</v>
      </c>
      <c r="H13" s="13">
        <v>8</v>
      </c>
      <c r="I13" s="15">
        <v>5.0999999999999996</v>
      </c>
      <c r="J13" s="13">
        <f t="shared" si="0"/>
        <v>7.8399999999999637E-2</v>
      </c>
      <c r="K13" s="13">
        <f t="shared" si="1"/>
        <v>0.1155999999999999</v>
      </c>
    </row>
    <row r="14" spans="1:11" x14ac:dyDescent="0.6">
      <c r="C14" s="2">
        <v>9</v>
      </c>
      <c r="D14" s="30">
        <v>1547</v>
      </c>
      <c r="E14" s="2">
        <v>5.28</v>
      </c>
      <c r="F14" s="2">
        <v>100</v>
      </c>
      <c r="H14" s="13">
        <v>9</v>
      </c>
      <c r="I14" s="15">
        <v>4.5999999999999996</v>
      </c>
      <c r="J14" s="13">
        <f t="shared" si="0"/>
        <v>0.46240000000000081</v>
      </c>
      <c r="K14" s="13">
        <f t="shared" si="1"/>
        <v>2.5600000000000046E-2</v>
      </c>
    </row>
    <row r="15" spans="1:11" x14ac:dyDescent="0.6">
      <c r="C15" s="2"/>
      <c r="D15" s="2"/>
      <c r="F15" s="6"/>
      <c r="H15" s="13" t="s">
        <v>61</v>
      </c>
      <c r="I15" s="13">
        <f>SUM(I6:I14)</f>
        <v>100</v>
      </c>
      <c r="J15" s="13">
        <f>SUM(J6:J14)</f>
        <v>19.458999999999982</v>
      </c>
      <c r="K15" s="13">
        <f>SUM(K6:K14)</f>
        <v>5.3124000000000109</v>
      </c>
    </row>
    <row r="16" spans="1:11" x14ac:dyDescent="0.6">
      <c r="C16" s="2" t="s">
        <v>9</v>
      </c>
      <c r="D16" s="30">
        <v>29282</v>
      </c>
      <c r="E16" s="2">
        <v>100</v>
      </c>
      <c r="F16" s="4"/>
      <c r="H16" s="13" t="s">
        <v>84</v>
      </c>
      <c r="I16" s="13"/>
      <c r="J16" s="13">
        <f>J15</f>
        <v>19.458999999999982</v>
      </c>
      <c r="K16" s="13">
        <f>K15</f>
        <v>5.3124000000000109</v>
      </c>
    </row>
    <row r="17" spans="3:11" x14ac:dyDescent="0.6">
      <c r="H17" s="13" t="s">
        <v>83</v>
      </c>
      <c r="I17" s="13"/>
      <c r="J17" s="28">
        <f>J15/9</f>
        <v>2.1621111111111091</v>
      </c>
      <c r="K17" s="28">
        <f>K15/9</f>
        <v>0.59026666666666783</v>
      </c>
    </row>
    <row r="18" spans="3:11" x14ac:dyDescent="0.6">
      <c r="C18" t="s">
        <v>101</v>
      </c>
    </row>
    <row r="19" spans="3:11" x14ac:dyDescent="0.6">
      <c r="C19" s="2" t="s">
        <v>97</v>
      </c>
      <c r="D19" s="2" t="s">
        <v>100</v>
      </c>
      <c r="E19" s="2" t="s">
        <v>99</v>
      </c>
      <c r="F19" s="2" t="s">
        <v>98</v>
      </c>
    </row>
    <row r="20" spans="3:11" x14ac:dyDescent="0.6">
      <c r="C20" s="2"/>
      <c r="D20" s="2"/>
      <c r="F20" s="6"/>
    </row>
    <row r="21" spans="3:11" x14ac:dyDescent="0.6">
      <c r="C21" s="2">
        <v>1</v>
      </c>
      <c r="D21" s="30">
        <v>1217</v>
      </c>
      <c r="E21" s="2">
        <v>28.97</v>
      </c>
      <c r="F21" s="2">
        <v>28.97</v>
      </c>
    </row>
    <row r="22" spans="3:11" x14ac:dyDescent="0.6">
      <c r="C22" s="2">
        <v>2</v>
      </c>
      <c r="D22" s="2">
        <v>709</v>
      </c>
      <c r="E22" s="2">
        <v>16.88</v>
      </c>
      <c r="F22" s="2">
        <v>45.85</v>
      </c>
    </row>
    <row r="23" spans="3:11" x14ac:dyDescent="0.6">
      <c r="C23" s="2">
        <v>3</v>
      </c>
      <c r="D23" s="2">
        <v>495</v>
      </c>
      <c r="E23" s="2">
        <v>11.78</v>
      </c>
      <c r="F23" s="2">
        <v>57.63</v>
      </c>
    </row>
    <row r="24" spans="3:11" x14ac:dyDescent="0.6">
      <c r="C24" s="2">
        <v>4</v>
      </c>
      <c r="D24" s="2">
        <v>410</v>
      </c>
      <c r="E24" s="2">
        <v>9.76</v>
      </c>
      <c r="F24" s="2">
        <v>67.39</v>
      </c>
    </row>
    <row r="25" spans="3:11" x14ac:dyDescent="0.6">
      <c r="C25" s="2">
        <v>5</v>
      </c>
      <c r="D25" s="2">
        <v>350</v>
      </c>
      <c r="E25" s="2">
        <v>8.33</v>
      </c>
      <c r="F25" s="2">
        <v>75.72</v>
      </c>
    </row>
    <row r="26" spans="3:11" x14ac:dyDescent="0.6">
      <c r="C26" s="2">
        <v>6</v>
      </c>
      <c r="D26" s="2">
        <v>339</v>
      </c>
      <c r="E26" s="2">
        <v>8.07</v>
      </c>
      <c r="F26" s="2">
        <v>83.79</v>
      </c>
    </row>
    <row r="27" spans="3:11" x14ac:dyDescent="0.6">
      <c r="C27" s="2">
        <v>7</v>
      </c>
      <c r="D27" s="2">
        <v>281</v>
      </c>
      <c r="E27" s="2">
        <v>6.69</v>
      </c>
      <c r="F27" s="2">
        <v>90.48</v>
      </c>
    </row>
    <row r="28" spans="3:11" x14ac:dyDescent="0.6">
      <c r="C28" s="2">
        <v>8</v>
      </c>
      <c r="D28" s="2">
        <v>200</v>
      </c>
      <c r="E28" s="2">
        <v>4.76</v>
      </c>
      <c r="F28" s="2">
        <v>95.24</v>
      </c>
    </row>
    <row r="29" spans="3:11" x14ac:dyDescent="0.6">
      <c r="C29" s="2">
        <v>9</v>
      </c>
      <c r="D29" s="2">
        <v>200</v>
      </c>
      <c r="E29" s="2">
        <v>4.76</v>
      </c>
      <c r="F29" s="2">
        <v>100</v>
      </c>
    </row>
    <row r="30" spans="3:11" x14ac:dyDescent="0.6">
      <c r="C30" s="2"/>
      <c r="D30" s="2"/>
      <c r="F30" s="6"/>
    </row>
    <row r="31" spans="3:11" x14ac:dyDescent="0.6">
      <c r="C31" s="2" t="s">
        <v>9</v>
      </c>
      <c r="D31" s="30">
        <v>4201</v>
      </c>
      <c r="E31" s="2">
        <v>100</v>
      </c>
      <c r="F31" s="4"/>
    </row>
    <row r="32" spans="3:11" x14ac:dyDescent="0.6">
      <c r="D32" s="30">
        <v>29282</v>
      </c>
    </row>
    <row r="33" spans="4:4" x14ac:dyDescent="0.6">
      <c r="D33" s="29">
        <f>SUM(D31:D32)</f>
        <v>33483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/>
  </sheetViews>
  <sheetFormatPr defaultColWidth="11" defaultRowHeight="15.6" x14ac:dyDescent="0.6"/>
  <cols>
    <col min="2" max="87" width="7.09765625" bestFit="1" customWidth="1"/>
    <col min="88" max="88" width="4.09765625" bestFit="1" customWidth="1"/>
  </cols>
  <sheetData>
    <row r="1" spans="1:3" x14ac:dyDescent="0.6">
      <c r="A1" t="s">
        <v>197</v>
      </c>
    </row>
    <row r="3" spans="1:3" x14ac:dyDescent="0.6">
      <c r="B3" s="34" t="s">
        <v>0</v>
      </c>
      <c r="C3" s="34" t="s">
        <v>4</v>
      </c>
    </row>
    <row r="4" spans="1:3" x14ac:dyDescent="0.6">
      <c r="B4" s="34">
        <v>200901</v>
      </c>
      <c r="C4" s="44">
        <v>0.15</v>
      </c>
    </row>
    <row r="5" spans="1:3" x14ac:dyDescent="0.6">
      <c r="B5" s="34">
        <v>200902</v>
      </c>
      <c r="C5" s="44">
        <v>0.12199309999999999</v>
      </c>
    </row>
    <row r="6" spans="1:3" x14ac:dyDescent="0.6">
      <c r="B6" s="34">
        <v>200903</v>
      </c>
      <c r="C6" s="44">
        <v>0.17142859999999999</v>
      </c>
    </row>
    <row r="7" spans="1:3" x14ac:dyDescent="0.6">
      <c r="B7" s="34">
        <v>200904</v>
      </c>
      <c r="C7" s="44">
        <v>0.2317073</v>
      </c>
    </row>
    <row r="8" spans="1:3" x14ac:dyDescent="0.6">
      <c r="B8" s="34">
        <v>200905</v>
      </c>
      <c r="C8" s="44">
        <v>0.49470639999999999</v>
      </c>
    </row>
    <row r="9" spans="1:3" x14ac:dyDescent="0.6">
      <c r="B9" s="34">
        <v>200906</v>
      </c>
      <c r="C9" s="44">
        <v>0.31038959999999999</v>
      </c>
    </row>
    <row r="10" spans="1:3" x14ac:dyDescent="0.6">
      <c r="B10" s="34">
        <v>200907</v>
      </c>
      <c r="C10" s="44">
        <v>0.27601160000000002</v>
      </c>
    </row>
    <row r="11" spans="1:3" x14ac:dyDescent="0.6">
      <c r="B11" s="34">
        <v>200908</v>
      </c>
      <c r="C11" s="44">
        <v>0.35983939999999998</v>
      </c>
    </row>
    <row r="12" spans="1:3" x14ac:dyDescent="0.6">
      <c r="B12" s="34">
        <v>200909</v>
      </c>
      <c r="C12" s="44">
        <v>0.26136359999999997</v>
      </c>
    </row>
    <row r="13" spans="1:3" x14ac:dyDescent="0.6">
      <c r="B13" s="34">
        <v>200910</v>
      </c>
      <c r="C13" s="44">
        <v>0.29821199999999998</v>
      </c>
    </row>
    <row r="14" spans="1:3" x14ac:dyDescent="0.6">
      <c r="B14" s="34">
        <v>200911</v>
      </c>
      <c r="C14" s="44">
        <v>0.33800449999999999</v>
      </c>
    </row>
    <row r="15" spans="1:3" x14ac:dyDescent="0.6">
      <c r="B15" s="34">
        <v>200912</v>
      </c>
      <c r="C15" s="44">
        <v>0.3262195</v>
      </c>
    </row>
    <row r="16" spans="1:3" x14ac:dyDescent="0.6">
      <c r="B16" s="34">
        <v>201001</v>
      </c>
      <c r="C16" s="44">
        <v>0.25944729999999999</v>
      </c>
    </row>
    <row r="17" spans="2:3" x14ac:dyDescent="0.6">
      <c r="B17" s="34">
        <v>201002</v>
      </c>
      <c r="C17" s="44">
        <v>0.29563489999999998</v>
      </c>
    </row>
    <row r="18" spans="2:3" x14ac:dyDescent="0.6">
      <c r="B18" s="34">
        <v>201003</v>
      </c>
      <c r="C18" s="44">
        <v>0.36714730000000001</v>
      </c>
    </row>
    <row r="19" spans="2:3" x14ac:dyDescent="0.6">
      <c r="B19" s="34">
        <v>201004</v>
      </c>
      <c r="C19" s="44">
        <v>0.36439169999999999</v>
      </c>
    </row>
    <row r="20" spans="2:3" x14ac:dyDescent="0.6">
      <c r="B20" s="34">
        <v>201005</v>
      </c>
      <c r="C20" s="44">
        <v>0.31311600000000001</v>
      </c>
    </row>
    <row r="21" spans="2:3" x14ac:dyDescent="0.6">
      <c r="B21" s="34">
        <v>201006</v>
      </c>
      <c r="C21" s="44">
        <v>0.4085821</v>
      </c>
    </row>
    <row r="22" spans="2:3" x14ac:dyDescent="0.6">
      <c r="B22" s="34">
        <v>201007</v>
      </c>
      <c r="C22" s="44">
        <v>0.35006779999999998</v>
      </c>
    </row>
    <row r="23" spans="2:3" x14ac:dyDescent="0.6">
      <c r="B23" s="34">
        <v>201008</v>
      </c>
      <c r="C23" s="44">
        <v>0.36347410000000002</v>
      </c>
    </row>
    <row r="24" spans="2:3" x14ac:dyDescent="0.6">
      <c r="B24" s="34">
        <v>201009</v>
      </c>
      <c r="C24" s="44">
        <v>0.4001054</v>
      </c>
    </row>
    <row r="25" spans="2:3" x14ac:dyDescent="0.6">
      <c r="B25" s="34">
        <v>201010</v>
      </c>
      <c r="C25" s="44">
        <v>0.39153850000000001</v>
      </c>
    </row>
    <row r="26" spans="2:3" x14ac:dyDescent="0.6">
      <c r="B26" s="34">
        <v>201011</v>
      </c>
      <c r="C26" s="44">
        <v>0.42430380000000001</v>
      </c>
    </row>
    <row r="27" spans="2:3" x14ac:dyDescent="0.6">
      <c r="B27" s="34">
        <v>201012</v>
      </c>
      <c r="C27" s="44">
        <v>0.39498860000000002</v>
      </c>
    </row>
    <row r="28" spans="2:3" x14ac:dyDescent="0.6">
      <c r="B28" s="34">
        <v>201101</v>
      </c>
      <c r="C28" s="44">
        <v>0.32544380000000001</v>
      </c>
    </row>
    <row r="29" spans="2:3" x14ac:dyDescent="0.6">
      <c r="B29" s="34">
        <v>201102</v>
      </c>
      <c r="C29" s="44">
        <v>0.29118139999999998</v>
      </c>
    </row>
    <row r="30" spans="2:3" x14ac:dyDescent="0.6">
      <c r="B30" s="34">
        <v>201103</v>
      </c>
      <c r="C30" s="44">
        <v>0.47638770000000003</v>
      </c>
    </row>
    <row r="31" spans="2:3" x14ac:dyDescent="0.6">
      <c r="B31" s="34">
        <v>201104</v>
      </c>
      <c r="C31" s="44">
        <v>0.42671009999999998</v>
      </c>
    </row>
    <row r="32" spans="2:3" x14ac:dyDescent="0.6">
      <c r="B32" s="34">
        <v>201105</v>
      </c>
      <c r="C32" s="44">
        <v>0.50787130000000003</v>
      </c>
    </row>
    <row r="33" spans="2:3" x14ac:dyDescent="0.6">
      <c r="B33" s="34">
        <v>201106</v>
      </c>
      <c r="C33" s="44">
        <v>0.48587180000000002</v>
      </c>
    </row>
    <row r="34" spans="2:3" x14ac:dyDescent="0.6">
      <c r="B34" s="34">
        <v>201107</v>
      </c>
      <c r="C34" s="44">
        <v>0.4768076</v>
      </c>
    </row>
    <row r="35" spans="2:3" x14ac:dyDescent="0.6">
      <c r="B35" s="34">
        <v>201108</v>
      </c>
      <c r="C35" s="44">
        <v>0.40461540000000001</v>
      </c>
    </row>
    <row r="36" spans="2:3" x14ac:dyDescent="0.6">
      <c r="B36" s="34">
        <v>201109</v>
      </c>
      <c r="C36" s="44">
        <v>0.4491463</v>
      </c>
    </row>
    <row r="37" spans="2:3" x14ac:dyDescent="0.6">
      <c r="B37" s="34">
        <v>201110</v>
      </c>
      <c r="C37" s="44">
        <v>0.33213769999999998</v>
      </c>
    </row>
    <row r="38" spans="2:3" x14ac:dyDescent="0.6">
      <c r="B38" s="34">
        <v>201111</v>
      </c>
      <c r="C38" s="44">
        <v>0.40045770000000003</v>
      </c>
    </row>
    <row r="39" spans="2:3" x14ac:dyDescent="0.6">
      <c r="B39" s="34">
        <v>201112</v>
      </c>
      <c r="C39" s="44">
        <v>0.3520971</v>
      </c>
    </row>
    <row r="40" spans="2:3" x14ac:dyDescent="0.6">
      <c r="B40" s="34">
        <v>201201</v>
      </c>
      <c r="C40" s="44">
        <v>0.35736200000000001</v>
      </c>
    </row>
    <row r="41" spans="2:3" x14ac:dyDescent="0.6">
      <c r="B41" s="34">
        <v>201202</v>
      </c>
      <c r="C41" s="44">
        <v>0.35881999999999997</v>
      </c>
    </row>
    <row r="42" spans="2:3" x14ac:dyDescent="0.6">
      <c r="B42" s="34">
        <v>201203</v>
      </c>
      <c r="C42" s="44">
        <v>0.32016460000000002</v>
      </c>
    </row>
    <row r="43" spans="2:3" x14ac:dyDescent="0.6">
      <c r="B43" s="34">
        <v>201204</v>
      </c>
      <c r="C43" s="44">
        <v>0.34979840000000001</v>
      </c>
    </row>
    <row r="44" spans="2:3" x14ac:dyDescent="0.6">
      <c r="B44" s="34">
        <v>201205</v>
      </c>
      <c r="C44" s="44">
        <v>0.36626920000000002</v>
      </c>
    </row>
    <row r="45" spans="2:3" x14ac:dyDescent="0.6">
      <c r="B45" s="34">
        <v>201206</v>
      </c>
      <c r="C45" s="44">
        <v>0.36050159999999998</v>
      </c>
    </row>
    <row r="46" spans="2:3" x14ac:dyDescent="0.6">
      <c r="B46" s="34">
        <v>201207</v>
      </c>
      <c r="C46" s="44">
        <v>0.36517620000000001</v>
      </c>
    </row>
    <row r="47" spans="2:3" x14ac:dyDescent="0.6">
      <c r="B47" s="34">
        <v>201208</v>
      </c>
      <c r="C47" s="44">
        <v>0.41937869999999999</v>
      </c>
    </row>
    <row r="48" spans="2:3" x14ac:dyDescent="0.6">
      <c r="B48" s="34">
        <v>201209</v>
      </c>
      <c r="C48" s="44">
        <v>0.38640279999999999</v>
      </c>
    </row>
    <row r="49" spans="2:3" x14ac:dyDescent="0.6">
      <c r="B49" s="34">
        <v>201210</v>
      </c>
      <c r="C49" s="44">
        <v>0.39640649999999999</v>
      </c>
    </row>
    <row r="50" spans="2:3" x14ac:dyDescent="0.6">
      <c r="B50" s="34">
        <v>201211</v>
      </c>
      <c r="C50" s="44">
        <v>0.45377440000000002</v>
      </c>
    </row>
    <row r="51" spans="2:3" x14ac:dyDescent="0.6">
      <c r="B51" s="34">
        <v>201212</v>
      </c>
      <c r="C51" s="44">
        <v>0.34482760000000001</v>
      </c>
    </row>
    <row r="52" spans="2:3" x14ac:dyDescent="0.6">
      <c r="B52" s="34">
        <v>201301</v>
      </c>
      <c r="C52" s="44">
        <v>0.28401729999999997</v>
      </c>
    </row>
    <row r="53" spans="2:3" x14ac:dyDescent="0.6">
      <c r="B53" s="34">
        <v>201302</v>
      </c>
      <c r="C53" s="44">
        <v>0.37046200000000001</v>
      </c>
    </row>
    <row r="54" spans="2:3" x14ac:dyDescent="0.6">
      <c r="B54" s="34">
        <v>201303</v>
      </c>
      <c r="C54" s="44">
        <v>0.45625369999999998</v>
      </c>
    </row>
    <row r="55" spans="2:3" x14ac:dyDescent="0.6">
      <c r="B55" s="34">
        <v>201304</v>
      </c>
      <c r="C55" s="44">
        <v>0.4616846</v>
      </c>
    </row>
    <row r="56" spans="2:3" x14ac:dyDescent="0.6">
      <c r="B56" s="34">
        <v>201305</v>
      </c>
      <c r="C56" s="44">
        <v>0.35583759999999998</v>
      </c>
    </row>
    <row r="57" spans="2:3" x14ac:dyDescent="0.6">
      <c r="B57" s="34">
        <v>201306</v>
      </c>
      <c r="C57" s="44">
        <v>0.41282799999999997</v>
      </c>
    </row>
    <row r="58" spans="2:3" x14ac:dyDescent="0.6">
      <c r="B58" s="34">
        <v>201307</v>
      </c>
      <c r="C58" s="44">
        <v>0.43045729999999999</v>
      </c>
    </row>
    <row r="59" spans="2:3" x14ac:dyDescent="0.6">
      <c r="B59" s="34">
        <v>201308</v>
      </c>
      <c r="C59" s="44">
        <v>0.47907430000000001</v>
      </c>
    </row>
    <row r="60" spans="2:3" x14ac:dyDescent="0.6">
      <c r="B60" s="34">
        <v>201309</v>
      </c>
      <c r="C60" s="44">
        <v>0.47076459999999998</v>
      </c>
    </row>
    <row r="61" spans="2:3" x14ac:dyDescent="0.6">
      <c r="B61" s="34">
        <v>201310</v>
      </c>
      <c r="C61" s="44">
        <v>0.47926269999999999</v>
      </c>
    </row>
    <row r="62" spans="2:3" x14ac:dyDescent="0.6">
      <c r="B62" s="34">
        <v>201311</v>
      </c>
      <c r="C62" s="44">
        <v>0.45368829999999999</v>
      </c>
    </row>
    <row r="63" spans="2:3" x14ac:dyDescent="0.6">
      <c r="B63" s="34">
        <v>201312</v>
      </c>
      <c r="C63" s="44">
        <v>0.464891</v>
      </c>
    </row>
    <row r="64" spans="2:3" x14ac:dyDescent="0.6">
      <c r="B64" s="34">
        <v>201401</v>
      </c>
      <c r="C64" s="44">
        <v>0.41271819999999998</v>
      </c>
    </row>
    <row r="65" spans="2:3" x14ac:dyDescent="0.6">
      <c r="B65" s="34">
        <v>201402</v>
      </c>
      <c r="C65" s="44">
        <v>0.47491860000000002</v>
      </c>
    </row>
    <row r="66" spans="2:3" x14ac:dyDescent="0.6">
      <c r="B66" s="34">
        <v>201403</v>
      </c>
      <c r="C66" s="44">
        <v>0.41307110000000002</v>
      </c>
    </row>
    <row r="67" spans="2:3" x14ac:dyDescent="0.6">
      <c r="B67" s="34">
        <v>201404</v>
      </c>
      <c r="C67" s="44">
        <v>0.44761440000000002</v>
      </c>
    </row>
    <row r="68" spans="2:3" x14ac:dyDescent="0.6">
      <c r="B68" s="34">
        <v>201405</v>
      </c>
      <c r="C68" s="44">
        <v>0.43350250000000001</v>
      </c>
    </row>
    <row r="69" spans="2:3" x14ac:dyDescent="0.6">
      <c r="B69" s="34">
        <v>201406</v>
      </c>
      <c r="C69" s="44">
        <v>0.44834309999999999</v>
      </c>
    </row>
    <row r="70" spans="2:3" x14ac:dyDescent="0.6">
      <c r="B70" s="34">
        <v>201407</v>
      </c>
      <c r="C70" s="44">
        <v>0.3703979</v>
      </c>
    </row>
    <row r="71" spans="2:3" x14ac:dyDescent="0.6">
      <c r="B71" s="34">
        <v>201408</v>
      </c>
      <c r="C71" s="44">
        <v>0.38276759999999999</v>
      </c>
    </row>
    <row r="72" spans="2:3" x14ac:dyDescent="0.6">
      <c r="B72" s="34">
        <v>201409</v>
      </c>
      <c r="C72" s="44">
        <v>0.4536946</v>
      </c>
    </row>
    <row r="73" spans="2:3" x14ac:dyDescent="0.6">
      <c r="B73" s="34">
        <v>201410</v>
      </c>
      <c r="C73" s="44">
        <v>0.43079099999999998</v>
      </c>
    </row>
    <row r="74" spans="2:3" x14ac:dyDescent="0.6">
      <c r="B74" s="34">
        <v>201411</v>
      </c>
      <c r="C74" s="44">
        <v>0.38036049999999999</v>
      </c>
    </row>
    <row r="75" spans="2:3" x14ac:dyDescent="0.6">
      <c r="B75" s="34">
        <v>201412</v>
      </c>
      <c r="C75" s="44">
        <v>0.32808559999999998</v>
      </c>
    </row>
    <row r="76" spans="2:3" x14ac:dyDescent="0.6">
      <c r="B76" s="34">
        <v>201501</v>
      </c>
      <c r="C76" s="44">
        <v>0.23378579999999999</v>
      </c>
    </row>
    <row r="77" spans="2:3" x14ac:dyDescent="0.6">
      <c r="B77" s="34">
        <v>201502</v>
      </c>
      <c r="C77" s="44">
        <v>0.35597190000000001</v>
      </c>
    </row>
    <row r="78" spans="2:3" x14ac:dyDescent="0.6">
      <c r="B78" s="34">
        <v>201503</v>
      </c>
      <c r="C78" s="44">
        <v>0.35818480000000003</v>
      </c>
    </row>
    <row r="79" spans="2:3" x14ac:dyDescent="0.6">
      <c r="B79" s="34">
        <v>201504</v>
      </c>
      <c r="C79" s="44">
        <v>0.30591629999999997</v>
      </c>
    </row>
    <row r="80" spans="2:3" x14ac:dyDescent="0.6">
      <c r="B80" s="34">
        <v>201505</v>
      </c>
      <c r="C80" s="44">
        <v>0.30454550000000002</v>
      </c>
    </row>
    <row r="81" spans="2:3" x14ac:dyDescent="0.6">
      <c r="B81" s="34">
        <v>201506</v>
      </c>
      <c r="C81" s="44">
        <v>0.2991761</v>
      </c>
    </row>
    <row r="82" spans="2:3" x14ac:dyDescent="0.6">
      <c r="B82" s="34">
        <v>201507</v>
      </c>
      <c r="C82" s="44">
        <v>0.38907360000000002</v>
      </c>
    </row>
    <row r="83" spans="2:3" x14ac:dyDescent="0.6">
      <c r="B83" s="34">
        <v>201508</v>
      </c>
      <c r="C83" s="44">
        <v>0.39455469999999998</v>
      </c>
    </row>
    <row r="84" spans="2:3" x14ac:dyDescent="0.6">
      <c r="B84" s="34">
        <v>201509</v>
      </c>
      <c r="C84" s="44">
        <v>0.47765859999999999</v>
      </c>
    </row>
    <row r="85" spans="2:3" x14ac:dyDescent="0.6">
      <c r="B85" s="34">
        <v>201510</v>
      </c>
      <c r="C85" s="44">
        <v>0.47789910000000002</v>
      </c>
    </row>
    <row r="86" spans="2:3" x14ac:dyDescent="0.6">
      <c r="B86" s="34">
        <v>201511</v>
      </c>
      <c r="C86" s="44">
        <v>0.3945148</v>
      </c>
    </row>
    <row r="87" spans="2:3" x14ac:dyDescent="0.6">
      <c r="B87" s="34">
        <v>201512</v>
      </c>
      <c r="C87" s="44">
        <v>0.39193080000000002</v>
      </c>
    </row>
    <row r="88" spans="2:3" x14ac:dyDescent="0.6">
      <c r="B88" s="34">
        <v>201601</v>
      </c>
      <c r="C88" s="44">
        <v>0.21142050000000001</v>
      </c>
    </row>
    <row r="89" spans="2:3" x14ac:dyDescent="0.6">
      <c r="B89" s="34">
        <v>201602</v>
      </c>
      <c r="C89" s="44">
        <v>5.30348E-2</v>
      </c>
    </row>
    <row r="90" spans="2:3" x14ac:dyDescent="0.6">
      <c r="B90" s="34">
        <v>201603</v>
      </c>
      <c r="C90" s="44">
        <v>3.6861999999999999E-2</v>
      </c>
    </row>
    <row r="91" spans="2:3" x14ac:dyDescent="0.6">
      <c r="B91" s="34">
        <v>201604</v>
      </c>
      <c r="C91" s="44">
        <v>8.7269799999999995E-2</v>
      </c>
    </row>
    <row r="92" spans="2:3" x14ac:dyDescent="0.6">
      <c r="B92" s="34">
        <v>201605</v>
      </c>
      <c r="C92" s="44">
        <v>5.29974E-2</v>
      </c>
    </row>
    <row r="93" spans="2:3" x14ac:dyDescent="0.6">
      <c r="B93" s="34">
        <v>201606</v>
      </c>
      <c r="C93" s="44">
        <v>0.1204152</v>
      </c>
    </row>
    <row r="94" spans="2:3" x14ac:dyDescent="0.6">
      <c r="B94" s="34">
        <v>201607</v>
      </c>
      <c r="C94" s="44">
        <v>0.14665710000000001</v>
      </c>
    </row>
    <row r="95" spans="2:3" x14ac:dyDescent="0.6">
      <c r="B95" s="34">
        <v>201608</v>
      </c>
      <c r="C95" s="44">
        <v>0.15259259999999999</v>
      </c>
    </row>
    <row r="96" spans="2:3" x14ac:dyDescent="0.6">
      <c r="B96" s="34">
        <v>201609</v>
      </c>
      <c r="C96" s="44">
        <v>0.16637930000000001</v>
      </c>
    </row>
    <row r="97" spans="2:3" x14ac:dyDescent="0.6">
      <c r="B97" s="34">
        <v>201610</v>
      </c>
      <c r="C97" s="44">
        <v>0.15024119999999999</v>
      </c>
    </row>
    <row r="98" spans="2:3" x14ac:dyDescent="0.6">
      <c r="B98" s="34">
        <v>201611</v>
      </c>
      <c r="C98" s="44">
        <v>0.16309009999999999</v>
      </c>
    </row>
    <row r="99" spans="2:3" x14ac:dyDescent="0.6">
      <c r="B99" s="34">
        <v>201612</v>
      </c>
      <c r="C99" s="44">
        <v>0.18429319999999999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/>
  </sheetViews>
  <sheetFormatPr defaultRowHeight="15.6" x14ac:dyDescent="0.6"/>
  <sheetData>
    <row r="1" spans="1:13" x14ac:dyDescent="0.6">
      <c r="A1" t="s">
        <v>197</v>
      </c>
    </row>
    <row r="3" spans="1:13" x14ac:dyDescent="0.6">
      <c r="C3" s="2"/>
      <c r="D3" s="2" t="s">
        <v>66</v>
      </c>
      <c r="E3" s="32"/>
      <c r="F3" s="31"/>
    </row>
    <row r="4" spans="1:13" x14ac:dyDescent="0.6">
      <c r="C4" s="2" t="s">
        <v>97</v>
      </c>
      <c r="D4" s="2">
        <v>0</v>
      </c>
      <c r="E4" s="2">
        <v>1</v>
      </c>
      <c r="F4" s="2" t="s">
        <v>9</v>
      </c>
      <c r="H4" s="13"/>
      <c r="I4" s="13"/>
      <c r="J4" s="13" t="s">
        <v>82</v>
      </c>
      <c r="K4" s="13" t="s">
        <v>81</v>
      </c>
      <c r="L4" s="13" t="s">
        <v>105</v>
      </c>
      <c r="M4" s="33" t="s">
        <v>104</v>
      </c>
    </row>
    <row r="5" spans="1:13" x14ac:dyDescent="0.6">
      <c r="C5" s="2"/>
      <c r="D5" s="2"/>
      <c r="F5" s="6"/>
      <c r="H5" s="13"/>
      <c r="I5" s="13" t="s">
        <v>87</v>
      </c>
      <c r="J5" s="13"/>
      <c r="K5" s="13"/>
      <c r="L5" s="13"/>
      <c r="M5" s="13"/>
    </row>
    <row r="6" spans="1:13" x14ac:dyDescent="0.6">
      <c r="C6" s="2">
        <v>1</v>
      </c>
      <c r="D6" s="2">
        <v>32.5</v>
      </c>
      <c r="E6" s="2">
        <v>33.75</v>
      </c>
      <c r="F6" s="2">
        <v>32.909999999999997</v>
      </c>
      <c r="H6" s="13">
        <v>1</v>
      </c>
      <c r="I6" s="15">
        <v>30.1</v>
      </c>
      <c r="J6" s="13">
        <f t="shared" ref="J6:J14" si="0">(I6-D6)*(I6-D6)</f>
        <v>5.7599999999999936</v>
      </c>
      <c r="K6" s="13">
        <f t="shared" ref="K6:K14" si="1">(I6-F6)*(I6-F6)</f>
        <v>7.896099999999973</v>
      </c>
      <c r="L6" s="13">
        <f t="shared" ref="L6:L14" si="2">(I6-D22)*(I6-D22)</f>
        <v>6.5535999999999754</v>
      </c>
      <c r="M6" s="13">
        <f t="shared" ref="M6:M14" si="3">(I6-E22)*(I6-E22)</f>
        <v>14.745599999999971</v>
      </c>
    </row>
    <row r="7" spans="1:13" x14ac:dyDescent="0.6">
      <c r="C7" s="2">
        <v>2</v>
      </c>
      <c r="D7" s="2">
        <v>18.87</v>
      </c>
      <c r="E7" s="2">
        <v>21.8</v>
      </c>
      <c r="F7" s="2">
        <v>19.829999999999998</v>
      </c>
      <c r="H7" s="13">
        <v>2</v>
      </c>
      <c r="I7" s="15">
        <v>17.600000000000001</v>
      </c>
      <c r="J7" s="13">
        <f t="shared" si="0"/>
        <v>1.6128999999999989</v>
      </c>
      <c r="K7" s="13">
        <f t="shared" si="1"/>
        <v>4.9728999999999859</v>
      </c>
      <c r="L7" s="13">
        <f t="shared" si="2"/>
        <v>2.5920999999999981</v>
      </c>
      <c r="M7" s="13">
        <f t="shared" si="3"/>
        <v>22.752899999999997</v>
      </c>
    </row>
    <row r="8" spans="1:13" x14ac:dyDescent="0.6">
      <c r="C8" s="2">
        <v>3</v>
      </c>
      <c r="D8" s="2">
        <v>11.9</v>
      </c>
      <c r="E8" s="2">
        <v>10.06</v>
      </c>
      <c r="F8" s="2">
        <v>11.3</v>
      </c>
      <c r="H8" s="13">
        <v>3</v>
      </c>
      <c r="I8" s="15">
        <v>12.5</v>
      </c>
      <c r="J8" s="13">
        <f t="shared" si="0"/>
        <v>0.3599999999999996</v>
      </c>
      <c r="K8" s="13">
        <f t="shared" si="1"/>
        <v>1.4399999999999984</v>
      </c>
      <c r="L8" s="13">
        <f t="shared" si="2"/>
        <v>0.77440000000000142</v>
      </c>
      <c r="M8" s="13">
        <f t="shared" si="3"/>
        <v>6.4008999999999965</v>
      </c>
    </row>
    <row r="9" spans="1:13" x14ac:dyDescent="0.6">
      <c r="C9" s="2">
        <v>4</v>
      </c>
      <c r="D9" s="2">
        <v>8.89</v>
      </c>
      <c r="E9" s="2">
        <v>7.99</v>
      </c>
      <c r="F9" s="2">
        <v>8.6</v>
      </c>
      <c r="H9" s="13">
        <v>4</v>
      </c>
      <c r="I9" s="15">
        <v>9.6999999999999993</v>
      </c>
      <c r="J9" s="13">
        <f t="shared" si="0"/>
        <v>0.65609999999999791</v>
      </c>
      <c r="K9" s="13">
        <f t="shared" si="1"/>
        <v>1.2099999999999993</v>
      </c>
      <c r="L9" s="13">
        <f t="shared" si="2"/>
        <v>0.94089999999999785</v>
      </c>
      <c r="M9" s="13">
        <f t="shared" si="3"/>
        <v>2.7888999999999999</v>
      </c>
    </row>
    <row r="10" spans="1:13" x14ac:dyDescent="0.6">
      <c r="C10" s="2">
        <v>5</v>
      </c>
      <c r="D10" s="2">
        <v>6.84</v>
      </c>
      <c r="E10" s="2">
        <v>6.39</v>
      </c>
      <c r="F10" s="2">
        <v>6.69</v>
      </c>
      <c r="H10" s="13">
        <v>5</v>
      </c>
      <c r="I10" s="15">
        <v>7.9</v>
      </c>
      <c r="J10" s="13">
        <f t="shared" si="0"/>
        <v>1.123600000000001</v>
      </c>
      <c r="K10" s="13">
        <f t="shared" si="1"/>
        <v>1.4641</v>
      </c>
      <c r="L10" s="13">
        <f t="shared" si="2"/>
        <v>1.4641</v>
      </c>
      <c r="M10" s="13">
        <f t="shared" si="3"/>
        <v>1.416100000000001</v>
      </c>
    </row>
    <row r="11" spans="1:13" x14ac:dyDescent="0.6">
      <c r="C11" s="2">
        <v>6</v>
      </c>
      <c r="D11" s="2">
        <v>5.78</v>
      </c>
      <c r="E11" s="2">
        <v>5.3</v>
      </c>
      <c r="F11" s="2">
        <v>5.62</v>
      </c>
      <c r="H11" s="13">
        <v>6</v>
      </c>
      <c r="I11" s="15">
        <v>6.7</v>
      </c>
      <c r="J11" s="13">
        <f t="shared" si="0"/>
        <v>0.84639999999999982</v>
      </c>
      <c r="K11" s="13">
        <f t="shared" si="1"/>
        <v>1.1664000000000001</v>
      </c>
      <c r="L11" s="13">
        <f t="shared" si="2"/>
        <v>1.0404000000000009</v>
      </c>
      <c r="M11" s="13">
        <f t="shared" si="3"/>
        <v>1.7689000000000001</v>
      </c>
    </row>
    <row r="12" spans="1:13" x14ac:dyDescent="0.6">
      <c r="C12" s="2">
        <v>7</v>
      </c>
      <c r="D12" s="2">
        <v>5.46</v>
      </c>
      <c r="E12" s="2">
        <v>5.36</v>
      </c>
      <c r="F12" s="2">
        <v>5.42</v>
      </c>
      <c r="H12" s="13">
        <v>7</v>
      </c>
      <c r="I12" s="15">
        <v>5.8</v>
      </c>
      <c r="J12" s="13">
        <f t="shared" si="0"/>
        <v>0.1155999999999999</v>
      </c>
      <c r="K12" s="13">
        <f t="shared" si="1"/>
        <v>0.14439999999999992</v>
      </c>
      <c r="L12" s="13">
        <f t="shared" si="2"/>
        <v>7.8400000000000136E-2</v>
      </c>
      <c r="M12" s="13">
        <f t="shared" si="3"/>
        <v>0.60840000000000038</v>
      </c>
    </row>
    <row r="13" spans="1:13" x14ac:dyDescent="0.6">
      <c r="C13" s="2">
        <v>8</v>
      </c>
      <c r="D13" s="2">
        <v>4.7</v>
      </c>
      <c r="E13" s="2">
        <v>4.4000000000000004</v>
      </c>
      <c r="F13" s="2">
        <v>4.5999999999999996</v>
      </c>
      <c r="H13" s="13">
        <v>8</v>
      </c>
      <c r="I13" s="15">
        <v>5.0999999999999996</v>
      </c>
      <c r="J13" s="13">
        <f t="shared" si="0"/>
        <v>0.15999999999999959</v>
      </c>
      <c r="K13" s="13">
        <f t="shared" si="1"/>
        <v>0.25</v>
      </c>
      <c r="L13" s="13">
        <f t="shared" si="2"/>
        <v>0.17639999999999995</v>
      </c>
      <c r="M13" s="13">
        <f t="shared" si="3"/>
        <v>0.672399999999999</v>
      </c>
    </row>
    <row r="14" spans="1:13" x14ac:dyDescent="0.6">
      <c r="C14" s="2">
        <v>9</v>
      </c>
      <c r="D14" s="2">
        <v>5.07</v>
      </c>
      <c r="E14" s="2">
        <v>4.9400000000000004</v>
      </c>
      <c r="F14" s="2">
        <v>5.03</v>
      </c>
      <c r="H14" s="13">
        <v>9</v>
      </c>
      <c r="I14" s="15">
        <v>4.5999999999999996</v>
      </c>
      <c r="J14" s="13">
        <f t="shared" si="0"/>
        <v>0.2209000000000006</v>
      </c>
      <c r="K14" s="13">
        <f t="shared" si="1"/>
        <v>0.18490000000000051</v>
      </c>
      <c r="L14" s="13">
        <f t="shared" si="2"/>
        <v>0.36000000000000065</v>
      </c>
      <c r="M14" s="13">
        <f t="shared" si="3"/>
        <v>7.8399999999999637E-2</v>
      </c>
    </row>
    <row r="15" spans="1:13" x14ac:dyDescent="0.6">
      <c r="C15" s="2"/>
      <c r="D15" s="2"/>
      <c r="F15" s="6"/>
      <c r="H15" s="13" t="s">
        <v>61</v>
      </c>
      <c r="I15" s="13">
        <f>SUM(I6:I14)</f>
        <v>100</v>
      </c>
      <c r="J15" s="13">
        <f>SUM(J6:J14)</f>
        <v>10.855499999999992</v>
      </c>
      <c r="K15" s="13">
        <f>SUM(K6:K14)</f>
        <v>18.728799999999953</v>
      </c>
      <c r="L15" s="13">
        <f>SUM(L6:L14)</f>
        <v>13.980299999999973</v>
      </c>
      <c r="M15" s="13">
        <f>SUM(M6:M14)</f>
        <v>51.232499999999959</v>
      </c>
    </row>
    <row r="16" spans="1:13" x14ac:dyDescent="0.6">
      <c r="C16" s="2" t="s">
        <v>9</v>
      </c>
      <c r="D16" s="2">
        <v>100</v>
      </c>
      <c r="E16" s="2">
        <v>100</v>
      </c>
      <c r="F16" s="2">
        <v>100</v>
      </c>
      <c r="H16" s="13" t="s">
        <v>84</v>
      </c>
      <c r="I16" s="13"/>
      <c r="J16" s="13">
        <f>J15</f>
        <v>10.855499999999992</v>
      </c>
      <c r="K16" s="13">
        <f>K15</f>
        <v>18.728799999999953</v>
      </c>
      <c r="L16" s="13">
        <f>L15</f>
        <v>13.980299999999973</v>
      </c>
      <c r="M16" s="13">
        <f>M15</f>
        <v>51.232499999999959</v>
      </c>
    </row>
    <row r="17" spans="3:13" x14ac:dyDescent="0.6">
      <c r="H17" s="13" t="s">
        <v>83</v>
      </c>
      <c r="I17" s="13"/>
      <c r="J17" s="28">
        <f>J15/9</f>
        <v>1.2061666666666657</v>
      </c>
      <c r="K17" s="28">
        <f>K15/9</f>
        <v>2.0809777777777727</v>
      </c>
      <c r="L17" s="28">
        <f>L15/9</f>
        <v>1.5533666666666637</v>
      </c>
      <c r="M17" s="28">
        <f>M15/9</f>
        <v>5.6924999999999955</v>
      </c>
    </row>
    <row r="19" spans="3:13" x14ac:dyDescent="0.6">
      <c r="C19" s="2" t="s">
        <v>103</v>
      </c>
      <c r="D19" s="32"/>
      <c r="E19" s="32"/>
      <c r="F19" s="31"/>
    </row>
    <row r="20" spans="3:13" x14ac:dyDescent="0.6">
      <c r="C20" s="2" t="s">
        <v>97</v>
      </c>
      <c r="D20" s="2">
        <v>0</v>
      </c>
      <c r="E20" s="2">
        <v>1</v>
      </c>
      <c r="F20" s="2" t="s">
        <v>9</v>
      </c>
    </row>
    <row r="21" spans="3:13" x14ac:dyDescent="0.6">
      <c r="C21" s="2"/>
      <c r="D21" s="2"/>
      <c r="F21" s="6"/>
    </row>
    <row r="22" spans="3:13" x14ac:dyDescent="0.6">
      <c r="C22" s="2">
        <v>1</v>
      </c>
      <c r="D22" s="2">
        <v>32.659999999999997</v>
      </c>
      <c r="E22" s="2">
        <v>33.94</v>
      </c>
      <c r="F22" s="2">
        <v>32.909999999999997</v>
      </c>
    </row>
    <row r="23" spans="3:13" x14ac:dyDescent="0.6">
      <c r="C23" s="2">
        <v>2</v>
      </c>
      <c r="D23" s="2">
        <v>19.21</v>
      </c>
      <c r="E23" s="2">
        <v>22.37</v>
      </c>
      <c r="F23" s="2">
        <v>19.829999999999998</v>
      </c>
    </row>
    <row r="24" spans="3:13" x14ac:dyDescent="0.6">
      <c r="C24" s="2">
        <v>3</v>
      </c>
      <c r="D24" s="2">
        <v>11.62</v>
      </c>
      <c r="E24" s="2">
        <v>9.9700000000000006</v>
      </c>
      <c r="F24" s="2">
        <v>11.3</v>
      </c>
    </row>
    <row r="25" spans="3:13" x14ac:dyDescent="0.6">
      <c r="C25" s="2">
        <v>4</v>
      </c>
      <c r="D25" s="2">
        <v>8.73</v>
      </c>
      <c r="E25" s="2">
        <v>8.0299999999999994</v>
      </c>
      <c r="F25" s="2">
        <v>8.6</v>
      </c>
    </row>
    <row r="26" spans="3:13" x14ac:dyDescent="0.6">
      <c r="C26" s="2">
        <v>5</v>
      </c>
      <c r="D26" s="2">
        <v>6.69</v>
      </c>
      <c r="E26" s="2">
        <v>6.71</v>
      </c>
      <c r="F26" s="2">
        <v>6.69</v>
      </c>
    </row>
    <row r="27" spans="3:13" x14ac:dyDescent="0.6">
      <c r="C27" s="2">
        <v>6</v>
      </c>
      <c r="D27" s="2">
        <v>5.68</v>
      </c>
      <c r="E27" s="2">
        <v>5.37</v>
      </c>
      <c r="F27" s="2">
        <v>5.62</v>
      </c>
    </row>
    <row r="28" spans="3:13" x14ac:dyDescent="0.6">
      <c r="C28" s="2">
        <v>7</v>
      </c>
      <c r="D28" s="2">
        <v>5.52</v>
      </c>
      <c r="E28" s="2">
        <v>5.0199999999999996</v>
      </c>
      <c r="F28" s="2">
        <v>5.42</v>
      </c>
    </row>
    <row r="29" spans="3:13" x14ac:dyDescent="0.6">
      <c r="C29" s="2">
        <v>8</v>
      </c>
      <c r="D29" s="2">
        <v>4.68</v>
      </c>
      <c r="E29" s="2">
        <v>4.28</v>
      </c>
      <c r="F29" s="2">
        <v>4.5999999999999996</v>
      </c>
    </row>
    <row r="30" spans="3:13" x14ac:dyDescent="0.6">
      <c r="C30" s="2">
        <v>9</v>
      </c>
      <c r="D30" s="2">
        <v>5.2</v>
      </c>
      <c r="E30" s="2">
        <v>4.32</v>
      </c>
      <c r="F30" s="2">
        <v>5.03</v>
      </c>
    </row>
    <row r="31" spans="3:13" x14ac:dyDescent="0.6">
      <c r="C31" s="2"/>
      <c r="D31" s="2"/>
      <c r="F31" s="6"/>
    </row>
    <row r="32" spans="3:13" x14ac:dyDescent="0.6">
      <c r="C32" s="2" t="s">
        <v>9</v>
      </c>
      <c r="D32" s="2">
        <v>100</v>
      </c>
      <c r="E32" s="2">
        <v>100</v>
      </c>
      <c r="F32" s="2">
        <v>100</v>
      </c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/>
  </sheetViews>
  <sheetFormatPr defaultRowHeight="15.6" x14ac:dyDescent="0.6"/>
  <cols>
    <col min="10" max="10" width="15.25" customWidth="1"/>
    <col min="11" max="11" width="15.09765625" customWidth="1"/>
    <col min="12" max="12" width="17.34765625" customWidth="1"/>
    <col min="13" max="13" width="15.25" customWidth="1"/>
  </cols>
  <sheetData>
    <row r="1" spans="1:13" x14ac:dyDescent="0.6">
      <c r="A1" t="s">
        <v>197</v>
      </c>
    </row>
    <row r="3" spans="1:13" x14ac:dyDescent="0.6">
      <c r="C3" t="s">
        <v>114</v>
      </c>
    </row>
    <row r="4" spans="1:13" ht="31.2" x14ac:dyDescent="0.6">
      <c r="C4" s="2" t="s">
        <v>106</v>
      </c>
      <c r="D4" s="2" t="s">
        <v>100</v>
      </c>
      <c r="E4" s="2" t="s">
        <v>99</v>
      </c>
      <c r="F4" s="2" t="s">
        <v>98</v>
      </c>
      <c r="H4" s="13"/>
      <c r="I4" s="13"/>
      <c r="J4" s="34" t="s">
        <v>113</v>
      </c>
      <c r="K4" s="34" t="s">
        <v>112</v>
      </c>
      <c r="L4" s="34" t="s">
        <v>111</v>
      </c>
      <c r="M4" s="34" t="s">
        <v>110</v>
      </c>
    </row>
    <row r="5" spans="1:13" x14ac:dyDescent="0.6">
      <c r="C5" s="2"/>
      <c r="D5" s="2"/>
      <c r="F5" s="6"/>
      <c r="H5" s="13"/>
      <c r="I5" s="13" t="s">
        <v>87</v>
      </c>
      <c r="J5" s="13"/>
      <c r="K5" s="13"/>
      <c r="L5" s="13"/>
      <c r="M5" s="13"/>
    </row>
    <row r="6" spans="1:13" x14ac:dyDescent="0.6">
      <c r="C6" s="2">
        <v>1</v>
      </c>
      <c r="D6" s="30">
        <v>5418</v>
      </c>
      <c r="E6" s="2">
        <v>27.09</v>
      </c>
      <c r="F6" s="2">
        <v>27.09</v>
      </c>
      <c r="H6" s="13">
        <v>1</v>
      </c>
      <c r="I6" s="15">
        <v>30.1</v>
      </c>
      <c r="J6" s="13">
        <f t="shared" ref="J6:J14" si="0">(I6-E6)*(I6-E6)</f>
        <v>9.0601000000000091</v>
      </c>
      <c r="K6" s="13">
        <f t="shared" ref="K6:K14" si="1">(I6-E37)*(I6-E37)</f>
        <v>1.3225000000000049</v>
      </c>
      <c r="L6" s="13">
        <f t="shared" ref="L6:L14" si="2">(I6-E52)*(I6-E52)</f>
        <v>0.26009999999999794</v>
      </c>
      <c r="M6" s="13">
        <f t="shared" ref="M6:M14" si="3">(I6-E22)*(I6-E22)</f>
        <v>4.0000000000001139E-2</v>
      </c>
    </row>
    <row r="7" spans="1:13" x14ac:dyDescent="0.6">
      <c r="C7" s="2">
        <v>2</v>
      </c>
      <c r="D7" s="30">
        <v>3886</v>
      </c>
      <c r="E7" s="2">
        <v>19.43</v>
      </c>
      <c r="F7" s="2">
        <v>46.52</v>
      </c>
      <c r="H7" s="13">
        <v>2</v>
      </c>
      <c r="I7" s="15">
        <v>17.600000000000001</v>
      </c>
      <c r="J7" s="13">
        <f t="shared" si="0"/>
        <v>3.3488999999999938</v>
      </c>
      <c r="K7" s="13">
        <f t="shared" si="1"/>
        <v>1.8768999999999929</v>
      </c>
      <c r="L7" s="13">
        <f t="shared" si="2"/>
        <v>2.5280999999999993</v>
      </c>
      <c r="M7" s="13">
        <f t="shared" si="3"/>
        <v>6.3999999999997271E-3</v>
      </c>
    </row>
    <row r="8" spans="1:13" x14ac:dyDescent="0.6">
      <c r="C8" s="2">
        <v>3</v>
      </c>
      <c r="D8" s="30">
        <v>2700</v>
      </c>
      <c r="E8" s="2">
        <v>13.5</v>
      </c>
      <c r="F8" s="2">
        <v>60.03</v>
      </c>
      <c r="H8" s="13">
        <v>3</v>
      </c>
      <c r="I8" s="15">
        <v>12.5</v>
      </c>
      <c r="J8" s="28">
        <f t="shared" si="0"/>
        <v>1</v>
      </c>
      <c r="K8" s="13">
        <f t="shared" si="1"/>
        <v>0.1155999999999999</v>
      </c>
      <c r="L8" s="13">
        <f t="shared" si="2"/>
        <v>1.5999999999999318E-3</v>
      </c>
      <c r="M8" s="13">
        <f t="shared" si="3"/>
        <v>3.9999999999999716E-2</v>
      </c>
    </row>
    <row r="9" spans="1:13" x14ac:dyDescent="0.6">
      <c r="C9" s="2">
        <v>4</v>
      </c>
      <c r="D9" s="30">
        <v>2152</v>
      </c>
      <c r="E9" s="2">
        <v>10.76</v>
      </c>
      <c r="F9" s="2">
        <v>70.790000000000006</v>
      </c>
      <c r="H9" s="13">
        <v>4</v>
      </c>
      <c r="I9" s="15">
        <v>9.6999999999999993</v>
      </c>
      <c r="J9" s="13">
        <f t="shared" si="0"/>
        <v>1.123600000000001</v>
      </c>
      <c r="K9" s="13">
        <f t="shared" si="1"/>
        <v>0.122500000000001</v>
      </c>
      <c r="L9" s="13">
        <f t="shared" si="2"/>
        <v>0.19360000000000113</v>
      </c>
      <c r="M9" s="13">
        <f t="shared" si="3"/>
        <v>9.9999999999995736E-5</v>
      </c>
    </row>
    <row r="10" spans="1:13" x14ac:dyDescent="0.6">
      <c r="C10" s="2">
        <v>5</v>
      </c>
      <c r="D10" s="30">
        <v>1618</v>
      </c>
      <c r="E10" s="2">
        <v>8.09</v>
      </c>
      <c r="F10" s="2">
        <v>78.88</v>
      </c>
      <c r="H10" s="13">
        <v>5</v>
      </c>
      <c r="I10" s="15">
        <v>7.9</v>
      </c>
      <c r="J10" s="13">
        <f t="shared" si="0"/>
        <v>3.6099999999999813E-2</v>
      </c>
      <c r="K10" s="13">
        <f t="shared" si="1"/>
        <v>1.6000000000000029E-3</v>
      </c>
      <c r="L10" s="13">
        <f t="shared" si="2"/>
        <v>0.21159999999999995</v>
      </c>
      <c r="M10" s="13">
        <f t="shared" si="3"/>
        <v>9.9999999999999291E-3</v>
      </c>
    </row>
    <row r="11" spans="1:13" x14ac:dyDescent="0.6">
      <c r="C11" s="2">
        <v>6</v>
      </c>
      <c r="D11" s="30">
        <v>1395</v>
      </c>
      <c r="E11" s="2">
        <v>6.98</v>
      </c>
      <c r="F11" s="2">
        <v>85.85</v>
      </c>
      <c r="H11" s="13">
        <v>6</v>
      </c>
      <c r="I11" s="15">
        <v>6.7</v>
      </c>
      <c r="J11" s="13">
        <f t="shared" si="0"/>
        <v>7.8400000000000136E-2</v>
      </c>
      <c r="K11" s="13">
        <f t="shared" si="1"/>
        <v>4.8399999999999888E-2</v>
      </c>
      <c r="L11" s="13">
        <f t="shared" si="2"/>
        <v>3.5999999999999531E-3</v>
      </c>
      <c r="M11" s="13">
        <f t="shared" si="3"/>
        <v>8.0999999999999753E-3</v>
      </c>
    </row>
    <row r="12" spans="1:13" x14ac:dyDescent="0.6">
      <c r="C12" s="2">
        <v>7</v>
      </c>
      <c r="D12" s="2">
        <v>993</v>
      </c>
      <c r="E12" s="2">
        <v>4.97</v>
      </c>
      <c r="F12" s="2">
        <v>90.82</v>
      </c>
      <c r="H12" s="13">
        <v>7</v>
      </c>
      <c r="I12" s="15">
        <v>5.8</v>
      </c>
      <c r="J12" s="13">
        <f t="shared" si="0"/>
        <v>0.68890000000000007</v>
      </c>
      <c r="K12" s="13">
        <f t="shared" si="1"/>
        <v>8.0999999999999753E-3</v>
      </c>
      <c r="L12" s="13">
        <f t="shared" si="2"/>
        <v>0.63999999999999968</v>
      </c>
      <c r="M12" s="13">
        <f t="shared" si="3"/>
        <v>2.8899999999999974E-2</v>
      </c>
    </row>
    <row r="13" spans="1:13" x14ac:dyDescent="0.6">
      <c r="C13" s="2">
        <v>8</v>
      </c>
      <c r="D13" s="30">
        <v>1053</v>
      </c>
      <c r="E13" s="2">
        <v>5.27</v>
      </c>
      <c r="F13" s="2">
        <v>96.08</v>
      </c>
      <c r="H13" s="13">
        <v>8</v>
      </c>
      <c r="I13" s="15">
        <v>5.0999999999999996</v>
      </c>
      <c r="J13" s="13">
        <f t="shared" si="0"/>
        <v>2.8899999999999974E-2</v>
      </c>
      <c r="K13" s="13">
        <f t="shared" si="1"/>
        <v>4.8399999999999888E-2</v>
      </c>
      <c r="L13" s="13">
        <f t="shared" si="2"/>
        <v>0.23039999999999955</v>
      </c>
      <c r="M13" s="13">
        <f t="shared" si="3"/>
        <v>4.9000000000000397E-3</v>
      </c>
    </row>
    <row r="14" spans="1:13" x14ac:dyDescent="0.6">
      <c r="C14" s="2">
        <v>9</v>
      </c>
      <c r="D14" s="2">
        <v>783</v>
      </c>
      <c r="E14" s="2">
        <v>3.92</v>
      </c>
      <c r="F14" s="2">
        <v>100</v>
      </c>
      <c r="H14" s="13">
        <v>9</v>
      </c>
      <c r="I14" s="15">
        <v>4.5999999999999996</v>
      </c>
      <c r="J14" s="13">
        <f t="shared" si="0"/>
        <v>0.46239999999999959</v>
      </c>
      <c r="K14" s="13">
        <f t="shared" si="1"/>
        <v>0.17639999999999995</v>
      </c>
      <c r="L14" s="13">
        <f t="shared" si="2"/>
        <v>0.80999999999999905</v>
      </c>
      <c r="M14" s="13">
        <f t="shared" si="3"/>
        <v>9.9999999999999291E-3</v>
      </c>
    </row>
    <row r="15" spans="1:13" x14ac:dyDescent="0.6">
      <c r="C15" s="2"/>
      <c r="D15" s="2"/>
      <c r="F15" s="6"/>
      <c r="H15" s="13" t="s">
        <v>61</v>
      </c>
      <c r="I15" s="13">
        <f>SUM(I6:I14)</f>
        <v>100</v>
      </c>
      <c r="J15" s="13">
        <f>SUM(J6:J14)</f>
        <v>15.827300000000003</v>
      </c>
      <c r="K15" s="13">
        <f>SUM(K6:K14)</f>
        <v>3.7203999999999984</v>
      </c>
      <c r="L15" s="13">
        <f>SUM(L6:L14)</f>
        <v>4.878999999999996</v>
      </c>
      <c r="M15" s="13">
        <f>SUM(M6:M14)</f>
        <v>0.14840000000000042</v>
      </c>
    </row>
    <row r="16" spans="1:13" x14ac:dyDescent="0.6">
      <c r="C16" s="2" t="s">
        <v>9</v>
      </c>
      <c r="D16" s="30">
        <v>19998</v>
      </c>
      <c r="E16" s="2">
        <v>100</v>
      </c>
      <c r="F16" s="6"/>
      <c r="H16" s="13" t="s">
        <v>84</v>
      </c>
      <c r="I16" s="13"/>
      <c r="J16" s="13">
        <f>J15</f>
        <v>15.827300000000003</v>
      </c>
      <c r="K16" s="13">
        <f>K15</f>
        <v>3.7203999999999984</v>
      </c>
      <c r="L16" s="13">
        <f>L15</f>
        <v>4.878999999999996</v>
      </c>
      <c r="M16" s="13">
        <f>M15</f>
        <v>0.14840000000000042</v>
      </c>
    </row>
    <row r="17" spans="3:13" x14ac:dyDescent="0.6">
      <c r="C17" s="2"/>
      <c r="D17" s="5"/>
      <c r="E17" s="5"/>
      <c r="F17" s="4"/>
      <c r="H17" s="13" t="s">
        <v>83</v>
      </c>
      <c r="I17" s="13"/>
      <c r="J17" s="28">
        <f>J15/9</f>
        <v>1.7585888888888892</v>
      </c>
      <c r="K17" s="28">
        <f>K15/9</f>
        <v>0.41337777777777762</v>
      </c>
      <c r="L17" s="28">
        <f>L15/9</f>
        <v>0.54211111111111066</v>
      </c>
      <c r="M17" s="28">
        <f>M15/9</f>
        <v>1.6488888888888935E-2</v>
      </c>
    </row>
    <row r="19" spans="3:13" x14ac:dyDescent="0.6">
      <c r="C19" t="s">
        <v>109</v>
      </c>
    </row>
    <row r="20" spans="3:13" ht="31.2" x14ac:dyDescent="0.6">
      <c r="C20" s="2" t="s">
        <v>106</v>
      </c>
      <c r="D20" s="2" t="s">
        <v>100</v>
      </c>
      <c r="E20" s="2" t="s">
        <v>99</v>
      </c>
      <c r="F20" s="2" t="s">
        <v>98</v>
      </c>
    </row>
    <row r="21" spans="3:13" x14ac:dyDescent="0.6">
      <c r="C21" s="2"/>
      <c r="D21" s="2"/>
      <c r="F21" s="6"/>
    </row>
    <row r="22" spans="3:13" x14ac:dyDescent="0.6">
      <c r="C22" s="2">
        <v>1</v>
      </c>
      <c r="D22" s="30">
        <v>35733</v>
      </c>
      <c r="E22" s="2">
        <v>29.9</v>
      </c>
      <c r="F22" s="2">
        <v>29.9</v>
      </c>
    </row>
    <row r="23" spans="3:13" x14ac:dyDescent="0.6">
      <c r="C23" s="2">
        <v>2</v>
      </c>
      <c r="D23" s="30">
        <v>21125</v>
      </c>
      <c r="E23" s="2">
        <v>17.68</v>
      </c>
      <c r="F23" s="2">
        <v>47.58</v>
      </c>
    </row>
    <row r="24" spans="3:13" x14ac:dyDescent="0.6">
      <c r="C24" s="2">
        <v>3</v>
      </c>
      <c r="D24" s="30">
        <v>14692</v>
      </c>
      <c r="E24" s="2">
        <v>12.3</v>
      </c>
      <c r="F24" s="2">
        <v>59.88</v>
      </c>
    </row>
    <row r="25" spans="3:13" x14ac:dyDescent="0.6">
      <c r="C25" s="2">
        <v>4</v>
      </c>
      <c r="D25" s="30">
        <v>11583</v>
      </c>
      <c r="E25" s="2">
        <v>9.69</v>
      </c>
      <c r="F25" s="2">
        <v>69.569999999999993</v>
      </c>
    </row>
    <row r="26" spans="3:13" x14ac:dyDescent="0.6">
      <c r="C26" s="2">
        <v>5</v>
      </c>
      <c r="D26" s="30">
        <v>9556</v>
      </c>
      <c r="E26" s="2">
        <v>8</v>
      </c>
      <c r="F26" s="2">
        <v>77.569999999999993</v>
      </c>
    </row>
    <row r="27" spans="3:13" x14ac:dyDescent="0.6">
      <c r="C27" s="2">
        <v>6</v>
      </c>
      <c r="D27" s="30">
        <v>8109</v>
      </c>
      <c r="E27" s="2">
        <v>6.79</v>
      </c>
      <c r="F27" s="2">
        <v>84.36</v>
      </c>
    </row>
    <row r="28" spans="3:13" x14ac:dyDescent="0.6">
      <c r="C28" s="2">
        <v>7</v>
      </c>
      <c r="D28" s="30">
        <v>7132</v>
      </c>
      <c r="E28" s="2">
        <v>5.97</v>
      </c>
      <c r="F28" s="2">
        <v>90.32</v>
      </c>
    </row>
    <row r="29" spans="3:13" x14ac:dyDescent="0.6">
      <c r="C29" s="2">
        <v>8</v>
      </c>
      <c r="D29" s="30">
        <v>6181</v>
      </c>
      <c r="E29" s="2">
        <v>5.17</v>
      </c>
      <c r="F29" s="2">
        <v>95.5</v>
      </c>
    </row>
    <row r="30" spans="3:13" x14ac:dyDescent="0.6">
      <c r="C30" s="2">
        <v>9</v>
      </c>
      <c r="D30" s="30">
        <v>5380</v>
      </c>
      <c r="E30" s="2">
        <v>4.5</v>
      </c>
      <c r="F30" s="2">
        <v>100</v>
      </c>
    </row>
    <row r="31" spans="3:13" x14ac:dyDescent="0.6">
      <c r="C31" s="2"/>
      <c r="D31" s="2"/>
      <c r="F31" s="6"/>
    </row>
    <row r="32" spans="3:13" x14ac:dyDescent="0.6">
      <c r="C32" s="2" t="s">
        <v>9</v>
      </c>
      <c r="D32" s="30">
        <v>119491</v>
      </c>
      <c r="E32" s="2">
        <v>100</v>
      </c>
      <c r="F32" s="4"/>
    </row>
    <row r="34" spans="3:10" x14ac:dyDescent="0.6">
      <c r="C34" t="s">
        <v>108</v>
      </c>
    </row>
    <row r="35" spans="3:10" ht="31.2" x14ac:dyDescent="0.6">
      <c r="C35" s="2" t="s">
        <v>106</v>
      </c>
      <c r="D35" s="2" t="s">
        <v>100</v>
      </c>
      <c r="E35" s="2" t="s">
        <v>99</v>
      </c>
      <c r="F35" s="2" t="s">
        <v>98</v>
      </c>
    </row>
    <row r="36" spans="3:10" x14ac:dyDescent="0.6">
      <c r="C36" s="2"/>
      <c r="D36" s="2"/>
      <c r="F36" s="6"/>
    </row>
    <row r="37" spans="3:10" x14ac:dyDescent="0.6">
      <c r="C37" s="2">
        <v>1</v>
      </c>
      <c r="D37" s="30">
        <v>31412</v>
      </c>
      <c r="E37" s="2">
        <v>28.95</v>
      </c>
      <c r="F37" s="2">
        <v>28.95</v>
      </c>
    </row>
    <row r="38" spans="3:10" x14ac:dyDescent="0.6">
      <c r="C38" s="2">
        <v>2</v>
      </c>
      <c r="D38" s="30">
        <v>20577</v>
      </c>
      <c r="E38" s="2">
        <v>18.97</v>
      </c>
      <c r="F38" s="2">
        <v>47.92</v>
      </c>
    </row>
    <row r="39" spans="3:10" x14ac:dyDescent="0.6">
      <c r="C39" s="2">
        <v>3</v>
      </c>
      <c r="D39" s="30">
        <v>13926</v>
      </c>
      <c r="E39" s="2">
        <v>12.84</v>
      </c>
      <c r="F39" s="2">
        <v>60.76</v>
      </c>
    </row>
    <row r="40" spans="3:10" x14ac:dyDescent="0.6">
      <c r="C40" s="2">
        <v>4</v>
      </c>
      <c r="D40" s="30">
        <v>10900</v>
      </c>
      <c r="E40" s="2">
        <v>10.050000000000001</v>
      </c>
      <c r="F40" s="2">
        <v>70.81</v>
      </c>
    </row>
    <row r="41" spans="3:10" x14ac:dyDescent="0.6">
      <c r="C41" s="2">
        <v>5</v>
      </c>
      <c r="D41" s="30">
        <v>8618</v>
      </c>
      <c r="E41" s="2">
        <v>7.94</v>
      </c>
      <c r="F41" s="2">
        <v>78.75</v>
      </c>
    </row>
    <row r="42" spans="3:10" x14ac:dyDescent="0.6">
      <c r="C42" s="2">
        <v>6</v>
      </c>
      <c r="D42" s="30">
        <v>7030</v>
      </c>
      <c r="E42" s="2">
        <v>6.48</v>
      </c>
      <c r="F42" s="2">
        <v>85.23</v>
      </c>
    </row>
    <row r="43" spans="3:10" x14ac:dyDescent="0.6">
      <c r="C43" s="2">
        <v>7</v>
      </c>
      <c r="D43" s="30">
        <v>6195</v>
      </c>
      <c r="E43" s="2">
        <v>5.71</v>
      </c>
      <c r="F43" s="2">
        <v>90.94</v>
      </c>
    </row>
    <row r="44" spans="3:10" x14ac:dyDescent="0.6">
      <c r="C44" s="2">
        <v>8</v>
      </c>
      <c r="D44" s="30">
        <v>5291</v>
      </c>
      <c r="E44" s="2">
        <v>4.88</v>
      </c>
      <c r="F44" s="2">
        <v>95.82</v>
      </c>
    </row>
    <row r="45" spans="3:10" x14ac:dyDescent="0.6">
      <c r="C45" s="2">
        <v>9</v>
      </c>
      <c r="D45" s="30">
        <v>4537</v>
      </c>
      <c r="E45" s="2">
        <v>4.18</v>
      </c>
      <c r="F45" s="2">
        <v>100</v>
      </c>
    </row>
    <row r="46" spans="3:10" x14ac:dyDescent="0.6">
      <c r="C46" s="2"/>
      <c r="D46" s="2"/>
      <c r="F46" s="6"/>
    </row>
    <row r="47" spans="3:10" x14ac:dyDescent="0.6">
      <c r="C47" s="2" t="s">
        <v>9</v>
      </c>
      <c r="D47" s="30">
        <v>108486</v>
      </c>
      <c r="E47" s="2">
        <v>100</v>
      </c>
      <c r="F47" s="4"/>
      <c r="H47" s="30">
        <v>108486</v>
      </c>
      <c r="I47" s="30">
        <v>10779</v>
      </c>
      <c r="J47" s="29">
        <f>SUM(H47:I47)</f>
        <v>119265</v>
      </c>
    </row>
    <row r="49" spans="3:6" x14ac:dyDescent="0.6">
      <c r="C49" t="s">
        <v>107</v>
      </c>
    </row>
    <row r="50" spans="3:6" ht="31.2" x14ac:dyDescent="0.6">
      <c r="C50" s="2" t="s">
        <v>106</v>
      </c>
      <c r="D50" s="2" t="s">
        <v>100</v>
      </c>
      <c r="E50" s="2" t="s">
        <v>99</v>
      </c>
      <c r="F50" s="2" t="s">
        <v>98</v>
      </c>
    </row>
    <row r="51" spans="3:6" x14ac:dyDescent="0.6">
      <c r="C51" s="2"/>
      <c r="D51" s="2"/>
      <c r="F51" s="6"/>
    </row>
    <row r="52" spans="3:6" x14ac:dyDescent="0.6">
      <c r="C52" s="2">
        <v>1</v>
      </c>
      <c r="D52" s="30">
        <v>3299</v>
      </c>
      <c r="E52" s="2">
        <v>30.61</v>
      </c>
      <c r="F52" s="2">
        <v>30.61</v>
      </c>
    </row>
    <row r="53" spans="3:6" x14ac:dyDescent="0.6">
      <c r="C53" s="2">
        <v>2</v>
      </c>
      <c r="D53" s="30">
        <v>2068</v>
      </c>
      <c r="E53" s="2">
        <v>19.190000000000001</v>
      </c>
      <c r="F53" s="2">
        <v>49.79</v>
      </c>
    </row>
    <row r="54" spans="3:6" x14ac:dyDescent="0.6">
      <c r="C54" s="2">
        <v>3</v>
      </c>
      <c r="D54" s="30">
        <v>1352</v>
      </c>
      <c r="E54" s="2">
        <v>12.54</v>
      </c>
      <c r="F54" s="2">
        <v>62.33</v>
      </c>
    </row>
    <row r="55" spans="3:6" x14ac:dyDescent="0.6">
      <c r="C55" s="2">
        <v>4</v>
      </c>
      <c r="D55" s="30">
        <v>1093</v>
      </c>
      <c r="E55" s="2">
        <v>10.14</v>
      </c>
      <c r="F55" s="2">
        <v>72.47</v>
      </c>
    </row>
    <row r="56" spans="3:6" x14ac:dyDescent="0.6">
      <c r="C56" s="2">
        <v>5</v>
      </c>
      <c r="D56" s="2">
        <v>802</v>
      </c>
      <c r="E56" s="2">
        <v>7.44</v>
      </c>
      <c r="F56" s="2">
        <v>79.91</v>
      </c>
    </row>
    <row r="57" spans="3:6" x14ac:dyDescent="0.6">
      <c r="C57" s="2">
        <v>6</v>
      </c>
      <c r="D57" s="2">
        <v>729</v>
      </c>
      <c r="E57" s="2">
        <v>6.76</v>
      </c>
      <c r="F57" s="2">
        <v>86.68</v>
      </c>
    </row>
    <row r="58" spans="3:6" x14ac:dyDescent="0.6">
      <c r="C58" s="2">
        <v>7</v>
      </c>
      <c r="D58" s="2">
        <v>539</v>
      </c>
      <c r="E58" s="2">
        <v>5</v>
      </c>
      <c r="F58" s="2">
        <v>91.68</v>
      </c>
    </row>
    <row r="59" spans="3:6" x14ac:dyDescent="0.6">
      <c r="C59" s="2">
        <v>8</v>
      </c>
      <c r="D59" s="2">
        <v>498</v>
      </c>
      <c r="E59" s="2">
        <v>4.62</v>
      </c>
      <c r="F59" s="2">
        <v>96.3</v>
      </c>
    </row>
    <row r="60" spans="3:6" x14ac:dyDescent="0.6">
      <c r="C60" s="2">
        <v>9</v>
      </c>
      <c r="D60" s="2">
        <v>399</v>
      </c>
      <c r="E60" s="2">
        <v>3.7</v>
      </c>
      <c r="F60" s="2">
        <v>100</v>
      </c>
    </row>
    <row r="61" spans="3:6" x14ac:dyDescent="0.6">
      <c r="C61" s="2"/>
      <c r="D61" s="2"/>
      <c r="F61" s="6"/>
    </row>
    <row r="62" spans="3:6" x14ac:dyDescent="0.6">
      <c r="C62" s="2" t="s">
        <v>9</v>
      </c>
      <c r="D62" s="30">
        <v>10779</v>
      </c>
      <c r="E62" s="2">
        <v>100</v>
      </c>
      <c r="F62" s="6"/>
    </row>
    <row r="63" spans="3:6" x14ac:dyDescent="0.6">
      <c r="C63" s="2"/>
      <c r="D63" s="5"/>
      <c r="E63" s="5"/>
      <c r="F63" s="4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topLeftCell="L1" workbookViewId="0">
      <selection activeCell="L1" sqref="L1"/>
    </sheetView>
  </sheetViews>
  <sheetFormatPr defaultRowHeight="15.6" x14ac:dyDescent="0.6"/>
  <cols>
    <col min="24" max="24" width="9" style="16"/>
  </cols>
  <sheetData>
    <row r="1" spans="2:24" x14ac:dyDescent="0.6">
      <c r="L1" t="s">
        <v>197</v>
      </c>
    </row>
    <row r="2" spans="2:24" x14ac:dyDescent="0.6">
      <c r="B2" t="s">
        <v>27</v>
      </c>
    </row>
    <row r="3" spans="2:24" x14ac:dyDescent="0.6">
      <c r="B3" s="2"/>
      <c r="C3" s="2" t="s">
        <v>19</v>
      </c>
      <c r="D3" s="32"/>
      <c r="E3" s="32"/>
      <c r="F3" s="32"/>
      <c r="G3" s="32"/>
      <c r="H3" s="2" t="s">
        <v>19</v>
      </c>
      <c r="I3" s="32"/>
      <c r="J3" s="32"/>
      <c r="K3" s="31"/>
      <c r="L3" s="16"/>
      <c r="N3" t="s">
        <v>96</v>
      </c>
    </row>
    <row r="4" spans="2:24" x14ac:dyDescent="0.6">
      <c r="B4" s="2" t="s">
        <v>97</v>
      </c>
      <c r="C4" s="2">
        <v>2009</v>
      </c>
      <c r="D4" s="2">
        <v>2010</v>
      </c>
      <c r="E4" s="2">
        <v>2011</v>
      </c>
      <c r="F4" s="2">
        <v>2012</v>
      </c>
      <c r="G4" s="2">
        <v>2013</v>
      </c>
      <c r="H4" s="2">
        <v>2014</v>
      </c>
      <c r="I4" s="2">
        <v>2015</v>
      </c>
      <c r="J4" s="2">
        <v>2016</v>
      </c>
      <c r="K4" s="2" t="s">
        <v>9</v>
      </c>
      <c r="L4" s="36"/>
      <c r="N4" s="13"/>
      <c r="O4" s="13"/>
      <c r="P4" s="35">
        <v>2009</v>
      </c>
      <c r="Q4" s="35">
        <v>2010</v>
      </c>
      <c r="R4" s="35">
        <v>2011</v>
      </c>
      <c r="S4" s="35">
        <v>2012</v>
      </c>
      <c r="T4" s="35">
        <v>2013</v>
      </c>
      <c r="U4" s="35">
        <v>2014</v>
      </c>
      <c r="V4" s="35">
        <v>2015</v>
      </c>
      <c r="W4" s="35">
        <v>2016</v>
      </c>
      <c r="X4" s="36"/>
    </row>
    <row r="5" spans="2:24" x14ac:dyDescent="0.6">
      <c r="B5" s="2"/>
      <c r="C5" s="2"/>
      <c r="D5" s="2"/>
      <c r="H5" s="2"/>
      <c r="K5" s="6"/>
      <c r="L5" s="16"/>
      <c r="N5" s="13"/>
      <c r="O5" s="13" t="s">
        <v>87</v>
      </c>
      <c r="P5" s="13"/>
      <c r="Q5" s="13"/>
      <c r="R5" s="13"/>
      <c r="S5" s="13"/>
      <c r="T5" s="13"/>
      <c r="U5" s="13"/>
      <c r="V5" s="13"/>
      <c r="W5" s="13"/>
    </row>
    <row r="6" spans="2:24" x14ac:dyDescent="0.6">
      <c r="B6" s="2">
        <v>1</v>
      </c>
      <c r="C6" s="2">
        <v>29.06</v>
      </c>
      <c r="D6" s="2">
        <v>31.01</v>
      </c>
      <c r="E6" s="2">
        <v>32.89</v>
      </c>
      <c r="F6" s="2">
        <v>31.91</v>
      </c>
      <c r="G6" s="2">
        <v>32.92</v>
      </c>
      <c r="H6" s="2">
        <v>32.64</v>
      </c>
      <c r="I6" s="2">
        <v>34.130000000000003</v>
      </c>
      <c r="J6" s="2">
        <v>35.57</v>
      </c>
      <c r="K6" s="2">
        <v>32.590000000000003</v>
      </c>
      <c r="L6" s="36"/>
      <c r="N6" s="13">
        <v>1</v>
      </c>
      <c r="O6" s="15">
        <v>30.1</v>
      </c>
      <c r="P6" s="13">
        <f t="shared" ref="P6:P14" si="0">(O6-C6)*(O6-C6)</f>
        <v>1.0816000000000057</v>
      </c>
      <c r="Q6" s="13">
        <f t="shared" ref="Q6:Q14" si="1">(O6-D6)*(O6-D6)</f>
        <v>0.82810000000000028</v>
      </c>
      <c r="R6" s="13">
        <f t="shared" ref="R6:R14" si="2">(O6-E6)*(O6-E6)</f>
        <v>7.7840999999999951</v>
      </c>
      <c r="S6" s="13">
        <f t="shared" ref="S6:S14" si="3">(O6-F6)*(O6-F6)</f>
        <v>3.2760999999999956</v>
      </c>
      <c r="T6" s="13">
        <f t="shared" ref="T6:T14" si="4">(O6-G6)*(O6-G6)</f>
        <v>7.9524000000000017</v>
      </c>
      <c r="U6" s="13">
        <f t="shared" ref="U6:U14" si="5">(O6-H6)*(O6-H6)</f>
        <v>6.4515999999999956</v>
      </c>
      <c r="V6" s="13">
        <f t="shared" ref="V6:V14" si="6">(O6-I6)*(O6-I6)</f>
        <v>16.240900000000011</v>
      </c>
      <c r="W6" s="13">
        <f t="shared" ref="W6:W14" si="7">(O6-J6)*(O6-J6)</f>
        <v>29.920899999999989</v>
      </c>
    </row>
    <row r="7" spans="2:24" x14ac:dyDescent="0.6">
      <c r="B7" s="2">
        <v>2</v>
      </c>
      <c r="C7" s="2">
        <v>17.28</v>
      </c>
      <c r="D7" s="2">
        <v>18.329999999999998</v>
      </c>
      <c r="E7" s="2">
        <v>19.03</v>
      </c>
      <c r="F7" s="2">
        <v>20.72</v>
      </c>
      <c r="G7" s="2">
        <v>20.079999999999998</v>
      </c>
      <c r="H7" s="2">
        <v>21.79</v>
      </c>
      <c r="I7" s="2">
        <v>22.07</v>
      </c>
      <c r="J7" s="2">
        <v>17.48</v>
      </c>
      <c r="K7" s="2">
        <v>19.63</v>
      </c>
      <c r="L7" s="36"/>
      <c r="N7" s="13">
        <v>2</v>
      </c>
      <c r="O7" s="15">
        <v>17.600000000000001</v>
      </c>
      <c r="P7" s="13">
        <f t="shared" si="0"/>
        <v>0.10240000000000019</v>
      </c>
      <c r="Q7" s="13">
        <f t="shared" si="1"/>
        <v>0.53289999999999549</v>
      </c>
      <c r="R7" s="13">
        <f t="shared" si="2"/>
        <v>2.0448999999999993</v>
      </c>
      <c r="S7" s="13">
        <f t="shared" si="3"/>
        <v>9.7343999999999848</v>
      </c>
      <c r="T7" s="13">
        <f t="shared" si="4"/>
        <v>6.1503999999999843</v>
      </c>
      <c r="U7" s="13">
        <f t="shared" si="5"/>
        <v>17.556099999999979</v>
      </c>
      <c r="V7" s="13">
        <f t="shared" si="6"/>
        <v>19.980899999999991</v>
      </c>
      <c r="W7" s="13">
        <f t="shared" si="7"/>
        <v>1.4400000000000239E-2</v>
      </c>
    </row>
    <row r="8" spans="2:24" x14ac:dyDescent="0.6">
      <c r="B8" s="2">
        <v>3</v>
      </c>
      <c r="C8" s="2">
        <v>11.77</v>
      </c>
      <c r="D8" s="2">
        <v>12.98</v>
      </c>
      <c r="E8" s="2">
        <v>11.73</v>
      </c>
      <c r="F8" s="2">
        <v>10.85</v>
      </c>
      <c r="G8" s="2">
        <v>11.6</v>
      </c>
      <c r="H8" s="2">
        <v>11.14</v>
      </c>
      <c r="I8" s="2">
        <v>10.119999999999999</v>
      </c>
      <c r="J8" s="2">
        <v>11.46</v>
      </c>
      <c r="K8" s="2">
        <v>11.46</v>
      </c>
      <c r="L8" s="36"/>
      <c r="N8" s="13">
        <v>3</v>
      </c>
      <c r="O8" s="15">
        <v>12.5</v>
      </c>
      <c r="P8" s="13">
        <f t="shared" si="0"/>
        <v>0.5329000000000006</v>
      </c>
      <c r="Q8" s="13">
        <f t="shared" si="1"/>
        <v>0.23040000000000041</v>
      </c>
      <c r="R8" s="13">
        <f t="shared" si="2"/>
        <v>0.59289999999999932</v>
      </c>
      <c r="S8" s="13">
        <f t="shared" si="3"/>
        <v>2.722500000000001</v>
      </c>
      <c r="T8" s="13">
        <f t="shared" si="4"/>
        <v>0.81000000000000061</v>
      </c>
      <c r="U8" s="13">
        <f t="shared" si="5"/>
        <v>1.8495999999999984</v>
      </c>
      <c r="V8" s="13">
        <f t="shared" si="6"/>
        <v>5.6644000000000041</v>
      </c>
      <c r="W8" s="13">
        <f t="shared" si="7"/>
        <v>1.0815999999999981</v>
      </c>
    </row>
    <row r="9" spans="2:24" x14ac:dyDescent="0.6">
      <c r="B9" s="2">
        <v>4</v>
      </c>
      <c r="C9" s="2">
        <v>11.2</v>
      </c>
      <c r="D9" s="2">
        <v>9.76</v>
      </c>
      <c r="E9" s="2">
        <v>8.6999999999999993</v>
      </c>
      <c r="F9" s="2">
        <v>9.0500000000000007</v>
      </c>
      <c r="G9" s="2">
        <v>8.32</v>
      </c>
      <c r="H9" s="2">
        <v>8.11</v>
      </c>
      <c r="I9" s="2">
        <v>7.41</v>
      </c>
      <c r="J9" s="2">
        <v>8.6300000000000008</v>
      </c>
      <c r="K9" s="2">
        <v>8.85</v>
      </c>
      <c r="L9" s="36"/>
      <c r="N9" s="13">
        <v>4</v>
      </c>
      <c r="O9" s="15">
        <v>9.6999999999999993</v>
      </c>
      <c r="P9" s="13">
        <f t="shared" si="0"/>
        <v>2.25</v>
      </c>
      <c r="Q9" s="13">
        <f t="shared" si="1"/>
        <v>3.6000000000000597E-3</v>
      </c>
      <c r="R9" s="13">
        <f t="shared" si="2"/>
        <v>1</v>
      </c>
      <c r="S9" s="13">
        <f t="shared" si="3"/>
        <v>0.42249999999999815</v>
      </c>
      <c r="T9" s="13">
        <f t="shared" si="4"/>
        <v>1.9043999999999972</v>
      </c>
      <c r="U9" s="13">
        <f t="shared" si="5"/>
        <v>2.5280999999999993</v>
      </c>
      <c r="V9" s="13">
        <f t="shared" si="6"/>
        <v>5.244099999999996</v>
      </c>
      <c r="W9" s="13">
        <f t="shared" si="7"/>
        <v>1.1448999999999967</v>
      </c>
    </row>
    <row r="10" spans="2:24" x14ac:dyDescent="0.6">
      <c r="B10" s="2">
        <v>5</v>
      </c>
      <c r="C10" s="2">
        <v>8.58</v>
      </c>
      <c r="D10" s="2">
        <v>7.04</v>
      </c>
      <c r="E10" s="2">
        <v>6.62</v>
      </c>
      <c r="F10" s="2">
        <v>7.46</v>
      </c>
      <c r="G10" s="2">
        <v>6.95</v>
      </c>
      <c r="H10" s="2">
        <v>6.63</v>
      </c>
      <c r="I10" s="2">
        <v>6.95</v>
      </c>
      <c r="J10" s="2">
        <v>6.73</v>
      </c>
      <c r="K10" s="2">
        <v>7.1</v>
      </c>
      <c r="L10" s="36"/>
      <c r="N10" s="13">
        <v>5</v>
      </c>
      <c r="O10" s="15">
        <v>7.9</v>
      </c>
      <c r="P10" s="13">
        <f t="shared" si="0"/>
        <v>0.46239999999999959</v>
      </c>
      <c r="Q10" s="13">
        <f t="shared" si="1"/>
        <v>0.73960000000000059</v>
      </c>
      <c r="R10" s="13">
        <f t="shared" si="2"/>
        <v>1.6384000000000007</v>
      </c>
      <c r="S10" s="13">
        <f t="shared" si="3"/>
        <v>0.19360000000000036</v>
      </c>
      <c r="T10" s="13">
        <f t="shared" si="4"/>
        <v>0.9025000000000003</v>
      </c>
      <c r="U10" s="13">
        <f t="shared" si="5"/>
        <v>1.6129000000000011</v>
      </c>
      <c r="V10" s="13">
        <f t="shared" si="6"/>
        <v>0.9025000000000003</v>
      </c>
      <c r="W10" s="13">
        <f t="shared" si="7"/>
        <v>1.3688999999999998</v>
      </c>
    </row>
    <row r="11" spans="2:24" x14ac:dyDescent="0.6">
      <c r="B11" s="2">
        <v>6</v>
      </c>
      <c r="C11" s="2">
        <v>7.21</v>
      </c>
      <c r="D11" s="2">
        <v>6.14</v>
      </c>
      <c r="E11" s="2">
        <v>5.91</v>
      </c>
      <c r="F11" s="2">
        <v>5.89</v>
      </c>
      <c r="G11" s="2">
        <v>5.93</v>
      </c>
      <c r="H11" s="2">
        <v>5.58</v>
      </c>
      <c r="I11" s="2">
        <v>5.18</v>
      </c>
      <c r="J11" s="2">
        <v>5.65</v>
      </c>
      <c r="K11" s="2">
        <v>5.91</v>
      </c>
      <c r="L11" s="36"/>
      <c r="N11" s="13">
        <v>6</v>
      </c>
      <c r="O11" s="15">
        <v>6.7</v>
      </c>
      <c r="P11" s="13">
        <f t="shared" si="0"/>
        <v>0.26009999999999978</v>
      </c>
      <c r="Q11" s="13">
        <f t="shared" si="1"/>
        <v>0.31360000000000054</v>
      </c>
      <c r="R11" s="13">
        <f t="shared" si="2"/>
        <v>0.6241000000000001</v>
      </c>
      <c r="S11" s="13">
        <f t="shared" si="3"/>
        <v>0.65610000000000079</v>
      </c>
      <c r="T11" s="13">
        <f t="shared" si="4"/>
        <v>0.59290000000000076</v>
      </c>
      <c r="U11" s="13">
        <f t="shared" si="5"/>
        <v>1.2544000000000002</v>
      </c>
      <c r="V11" s="13">
        <f t="shared" si="6"/>
        <v>2.3104000000000013</v>
      </c>
      <c r="W11" s="13">
        <f t="shared" si="7"/>
        <v>1.1024999999999996</v>
      </c>
    </row>
    <row r="12" spans="2:24" x14ac:dyDescent="0.6">
      <c r="B12" s="2">
        <v>7</v>
      </c>
      <c r="C12" s="2">
        <v>5.31</v>
      </c>
      <c r="D12" s="2">
        <v>5.52</v>
      </c>
      <c r="E12" s="2">
        <v>5.81</v>
      </c>
      <c r="F12" s="2">
        <v>5.38</v>
      </c>
      <c r="G12" s="2">
        <v>5.43</v>
      </c>
      <c r="H12" s="2">
        <v>4.97</v>
      </c>
      <c r="I12" s="2">
        <v>5.0199999999999996</v>
      </c>
      <c r="J12" s="2">
        <v>5.44</v>
      </c>
      <c r="K12" s="2">
        <v>5.34</v>
      </c>
      <c r="L12" s="36"/>
      <c r="N12" s="13">
        <v>7</v>
      </c>
      <c r="O12" s="15">
        <v>5.8</v>
      </c>
      <c r="P12" s="13">
        <f t="shared" si="0"/>
        <v>0.2401000000000002</v>
      </c>
      <c r="Q12" s="13">
        <f t="shared" si="1"/>
        <v>7.8400000000000136E-2</v>
      </c>
      <c r="R12" s="13">
        <f t="shared" si="2"/>
        <v>9.9999999999995736E-5</v>
      </c>
      <c r="S12" s="13">
        <f t="shared" si="3"/>
        <v>0.17639999999999995</v>
      </c>
      <c r="T12" s="13">
        <f t="shared" si="4"/>
        <v>0.13690000000000008</v>
      </c>
      <c r="U12" s="13">
        <f t="shared" si="5"/>
        <v>0.68890000000000007</v>
      </c>
      <c r="V12" s="13">
        <f t="shared" si="6"/>
        <v>0.60840000000000038</v>
      </c>
      <c r="W12" s="13">
        <f t="shared" si="7"/>
        <v>0.1295999999999996</v>
      </c>
    </row>
    <row r="13" spans="2:24" x14ac:dyDescent="0.6">
      <c r="B13" s="2">
        <v>8</v>
      </c>
      <c r="C13" s="2">
        <v>4.84</v>
      </c>
      <c r="D13" s="2">
        <v>4.45</v>
      </c>
      <c r="E13" s="2">
        <v>4.7</v>
      </c>
      <c r="F13" s="2">
        <v>4.5199999999999996</v>
      </c>
      <c r="G13" s="2">
        <v>4.68</v>
      </c>
      <c r="H13" s="2">
        <v>4.57</v>
      </c>
      <c r="I13" s="2">
        <v>4.54</v>
      </c>
      <c r="J13" s="2">
        <v>4.05</v>
      </c>
      <c r="K13" s="2">
        <v>4.53</v>
      </c>
      <c r="L13" s="36"/>
      <c r="N13" s="13">
        <v>8</v>
      </c>
      <c r="O13" s="15">
        <v>5.0999999999999996</v>
      </c>
      <c r="P13" s="13">
        <f t="shared" si="0"/>
        <v>6.7599999999999882E-2</v>
      </c>
      <c r="Q13" s="13">
        <f t="shared" si="1"/>
        <v>0.42249999999999932</v>
      </c>
      <c r="R13" s="13">
        <f t="shared" si="2"/>
        <v>0.15999999999999959</v>
      </c>
      <c r="S13" s="13">
        <f t="shared" si="3"/>
        <v>0.33640000000000009</v>
      </c>
      <c r="T13" s="13">
        <f t="shared" si="4"/>
        <v>0.17639999999999995</v>
      </c>
      <c r="U13" s="13">
        <f t="shared" si="5"/>
        <v>0.28089999999999932</v>
      </c>
      <c r="V13" s="13">
        <f t="shared" si="6"/>
        <v>0.31359999999999955</v>
      </c>
      <c r="W13" s="13">
        <f t="shared" si="7"/>
        <v>1.1024999999999996</v>
      </c>
    </row>
    <row r="14" spans="2:24" x14ac:dyDescent="0.6">
      <c r="B14" s="2">
        <v>9</v>
      </c>
      <c r="C14" s="2">
        <v>4.76</v>
      </c>
      <c r="D14" s="2">
        <v>4.76</v>
      </c>
      <c r="E14" s="2">
        <v>4.63</v>
      </c>
      <c r="F14" s="2">
        <v>4.22</v>
      </c>
      <c r="G14" s="2">
        <v>4.09</v>
      </c>
      <c r="H14" s="2">
        <v>4.57</v>
      </c>
      <c r="I14" s="2">
        <v>4.58</v>
      </c>
      <c r="J14" s="2">
        <v>4.99</v>
      </c>
      <c r="K14" s="2">
        <v>4.59</v>
      </c>
      <c r="L14" s="36"/>
      <c r="N14" s="13">
        <v>9</v>
      </c>
      <c r="O14" s="15">
        <v>4.5999999999999996</v>
      </c>
      <c r="P14" s="13">
        <f t="shared" si="0"/>
        <v>2.5600000000000046E-2</v>
      </c>
      <c r="Q14" s="13">
        <f t="shared" si="1"/>
        <v>2.5600000000000046E-2</v>
      </c>
      <c r="R14" s="13">
        <f t="shared" si="2"/>
        <v>9.0000000000001494E-4</v>
      </c>
      <c r="S14" s="13">
        <f t="shared" si="3"/>
        <v>0.14439999999999992</v>
      </c>
      <c r="T14" s="13">
        <f t="shared" si="4"/>
        <v>0.26009999999999978</v>
      </c>
      <c r="U14" s="13">
        <f t="shared" si="5"/>
        <v>8.9999999999996159E-4</v>
      </c>
      <c r="V14" s="13">
        <f t="shared" si="6"/>
        <v>3.9999999999998294E-4</v>
      </c>
      <c r="W14" s="13">
        <f t="shared" si="7"/>
        <v>0.15210000000000046</v>
      </c>
    </row>
    <row r="15" spans="2:24" x14ac:dyDescent="0.6">
      <c r="B15" s="2"/>
      <c r="C15" s="2"/>
      <c r="D15" s="2"/>
      <c r="H15" s="2"/>
      <c r="K15" s="6"/>
      <c r="L15" s="16"/>
      <c r="N15" s="13" t="s">
        <v>61</v>
      </c>
      <c r="O15" s="13">
        <f t="shared" ref="O15:W15" si="8">SUM(O6:O14)</f>
        <v>100</v>
      </c>
      <c r="P15" s="13">
        <f t="shared" si="8"/>
        <v>5.0227000000000048</v>
      </c>
      <c r="Q15" s="13">
        <f t="shared" si="8"/>
        <v>3.174699999999997</v>
      </c>
      <c r="R15" s="13">
        <f t="shared" si="8"/>
        <v>13.845399999999994</v>
      </c>
      <c r="S15" s="13">
        <f t="shared" si="8"/>
        <v>17.662399999999987</v>
      </c>
      <c r="T15" s="13">
        <f t="shared" si="8"/>
        <v>18.885999999999989</v>
      </c>
      <c r="U15" s="13">
        <f t="shared" si="8"/>
        <v>32.223399999999977</v>
      </c>
      <c r="V15" s="13">
        <f t="shared" si="8"/>
        <v>51.265600000000006</v>
      </c>
      <c r="W15" s="13">
        <f t="shared" si="8"/>
        <v>36.017399999999974</v>
      </c>
    </row>
    <row r="16" spans="2:24" x14ac:dyDescent="0.6">
      <c r="B16" s="2" t="s">
        <v>9</v>
      </c>
      <c r="C16" s="2">
        <v>100</v>
      </c>
      <c r="D16" s="2">
        <v>100</v>
      </c>
      <c r="E16" s="2">
        <v>100</v>
      </c>
      <c r="F16" s="2">
        <v>100</v>
      </c>
      <c r="G16" s="2">
        <v>100</v>
      </c>
      <c r="H16" s="2">
        <v>100</v>
      </c>
      <c r="I16" s="2">
        <v>100</v>
      </c>
      <c r="J16" s="2">
        <v>100</v>
      </c>
      <c r="K16" s="2">
        <v>100</v>
      </c>
      <c r="L16" s="36"/>
      <c r="N16" s="13" t="s">
        <v>84</v>
      </c>
      <c r="O16" s="13"/>
      <c r="P16" s="13">
        <f t="shared" ref="P16:W16" si="9">P15</f>
        <v>5.0227000000000048</v>
      </c>
      <c r="Q16" s="13">
        <f t="shared" si="9"/>
        <v>3.174699999999997</v>
      </c>
      <c r="R16" s="13">
        <f t="shared" si="9"/>
        <v>13.845399999999994</v>
      </c>
      <c r="S16" s="13">
        <f t="shared" si="9"/>
        <v>17.662399999999987</v>
      </c>
      <c r="T16" s="13">
        <f t="shared" si="9"/>
        <v>18.885999999999989</v>
      </c>
      <c r="U16" s="13">
        <f t="shared" si="9"/>
        <v>32.223399999999977</v>
      </c>
      <c r="V16" s="13">
        <f t="shared" si="9"/>
        <v>51.265600000000006</v>
      </c>
      <c r="W16" s="13">
        <f t="shared" si="9"/>
        <v>36.017399999999974</v>
      </c>
    </row>
    <row r="17" spans="2:23" x14ac:dyDescent="0.6">
      <c r="N17" s="13" t="s">
        <v>83</v>
      </c>
      <c r="O17" s="13"/>
      <c r="P17" s="28">
        <f t="shared" ref="P17:W17" si="10">P15/9</f>
        <v>0.55807777777777834</v>
      </c>
      <c r="Q17" s="28">
        <f t="shared" si="10"/>
        <v>0.35274444444444408</v>
      </c>
      <c r="R17" s="28">
        <f t="shared" si="10"/>
        <v>1.5383777777777772</v>
      </c>
      <c r="S17" s="28">
        <f t="shared" si="10"/>
        <v>1.9624888888888874</v>
      </c>
      <c r="T17" s="28">
        <f t="shared" si="10"/>
        <v>2.0984444444444432</v>
      </c>
      <c r="U17" s="28">
        <f t="shared" si="10"/>
        <v>3.580377777777775</v>
      </c>
      <c r="V17" s="28">
        <f t="shared" si="10"/>
        <v>5.6961777777777787</v>
      </c>
      <c r="W17" s="28">
        <f t="shared" si="10"/>
        <v>4.00193333333333</v>
      </c>
    </row>
    <row r="19" spans="2:23" x14ac:dyDescent="0.6">
      <c r="B19" t="s">
        <v>26</v>
      </c>
    </row>
    <row r="20" spans="2:23" x14ac:dyDescent="0.6">
      <c r="B20" s="2"/>
      <c r="C20" s="2" t="s">
        <v>19</v>
      </c>
      <c r="D20" s="32"/>
      <c r="E20" s="32"/>
      <c r="F20" s="32"/>
      <c r="G20" s="32"/>
      <c r="H20" s="2" t="s">
        <v>19</v>
      </c>
      <c r="I20" s="32"/>
      <c r="J20" s="32"/>
      <c r="K20" s="31"/>
      <c r="L20" s="16"/>
      <c r="N20" t="s">
        <v>95</v>
      </c>
    </row>
    <row r="21" spans="2:23" x14ac:dyDescent="0.6">
      <c r="B21" s="2" t="s">
        <v>97</v>
      </c>
      <c r="C21" s="2">
        <v>2009</v>
      </c>
      <c r="D21" s="2">
        <v>2010</v>
      </c>
      <c r="E21" s="2">
        <v>2011</v>
      </c>
      <c r="F21" s="2">
        <v>2012</v>
      </c>
      <c r="G21" s="2">
        <v>2013</v>
      </c>
      <c r="H21" s="2">
        <v>2014</v>
      </c>
      <c r="I21" s="2">
        <v>2015</v>
      </c>
      <c r="J21" s="2">
        <v>2016</v>
      </c>
      <c r="K21" s="2" t="s">
        <v>9</v>
      </c>
      <c r="L21" s="36"/>
      <c r="N21" s="13"/>
      <c r="O21" s="13"/>
      <c r="P21" s="35">
        <v>2009</v>
      </c>
      <c r="Q21" s="35">
        <v>2010</v>
      </c>
      <c r="R21" s="35">
        <v>2011</v>
      </c>
      <c r="S21" s="35">
        <v>2012</v>
      </c>
      <c r="T21" s="35">
        <v>2013</v>
      </c>
      <c r="U21" s="35">
        <v>2014</v>
      </c>
      <c r="V21" s="35">
        <v>2015</v>
      </c>
      <c r="W21" s="35">
        <v>2016</v>
      </c>
    </row>
    <row r="22" spans="2:23" x14ac:dyDescent="0.6">
      <c r="B22" s="2"/>
      <c r="C22" s="2"/>
      <c r="D22" s="2"/>
      <c r="H22" s="2"/>
      <c r="K22" s="6"/>
      <c r="L22" s="16"/>
      <c r="N22" s="13"/>
      <c r="O22" s="13" t="s">
        <v>87</v>
      </c>
      <c r="P22" s="13"/>
      <c r="Q22" s="13"/>
      <c r="R22" s="13"/>
      <c r="S22" s="13"/>
      <c r="T22" s="13"/>
      <c r="U22" s="13"/>
      <c r="V22" s="13"/>
      <c r="W22" s="13"/>
    </row>
    <row r="23" spans="2:23" x14ac:dyDescent="0.6">
      <c r="B23" s="2">
        <v>1</v>
      </c>
      <c r="C23" s="2">
        <v>32.049999999999997</v>
      </c>
      <c r="D23" s="2">
        <v>31.41</v>
      </c>
      <c r="E23" s="2">
        <v>30.24</v>
      </c>
      <c r="F23" s="2">
        <v>31.49</v>
      </c>
      <c r="G23" s="2">
        <v>34.5</v>
      </c>
      <c r="H23" s="2">
        <v>35.72</v>
      </c>
      <c r="I23" s="2">
        <v>35.83</v>
      </c>
      <c r="J23" s="2">
        <v>33.869999999999997</v>
      </c>
      <c r="K23" s="2">
        <v>33.43</v>
      </c>
      <c r="L23" s="36"/>
      <c r="N23" s="13">
        <v>1</v>
      </c>
      <c r="O23" s="15">
        <v>30.1</v>
      </c>
      <c r="P23" s="13">
        <f t="shared" ref="P23:P31" si="11">(O23-C23)*(O23-C23)</f>
        <v>3.8024999999999833</v>
      </c>
      <c r="Q23" s="13">
        <f t="shared" ref="Q23:Q31" si="12">(O23-D23)*(O23-D23)</f>
        <v>1.7160999999999966</v>
      </c>
      <c r="R23" s="13">
        <f t="shared" ref="R23:R31" si="13">(O23-E23)*(O23-E23)</f>
        <v>1.9599999999999163E-2</v>
      </c>
      <c r="S23" s="13">
        <f t="shared" ref="S23:S31" si="14">(O23-F23)*(O23-F23)</f>
        <v>1.9320999999999917</v>
      </c>
      <c r="T23" s="13">
        <f t="shared" ref="T23:T31" si="15">(O23-G23)*(O23-G23)</f>
        <v>19.359999999999989</v>
      </c>
      <c r="U23" s="13">
        <f t="shared" ref="U23:U31" si="16">(O23-H23)*(O23-H23)</f>
        <v>31.58439999999997</v>
      </c>
      <c r="V23" s="13">
        <f t="shared" ref="V23:V31" si="17">(O23-I23)*(O23-I23)</f>
        <v>32.832899999999967</v>
      </c>
      <c r="W23" s="13">
        <f t="shared" ref="W23:W31" si="18">(O23-J23)*(O23-J23)</f>
        <v>14.212899999999969</v>
      </c>
    </row>
    <row r="24" spans="2:23" x14ac:dyDescent="0.6">
      <c r="B24" s="2">
        <v>2</v>
      </c>
      <c r="C24" s="2">
        <v>16.95</v>
      </c>
      <c r="D24" s="2">
        <v>18.920000000000002</v>
      </c>
      <c r="E24" s="2">
        <v>20.059999999999999</v>
      </c>
      <c r="F24" s="2">
        <v>21.18</v>
      </c>
      <c r="G24" s="2">
        <v>22.21</v>
      </c>
      <c r="H24" s="2">
        <v>19.98</v>
      </c>
      <c r="I24" s="2">
        <v>21.67</v>
      </c>
      <c r="J24" s="2">
        <v>14.41</v>
      </c>
      <c r="K24" s="2">
        <v>20.16</v>
      </c>
      <c r="L24" s="36"/>
      <c r="N24" s="13">
        <v>2</v>
      </c>
      <c r="O24" s="15">
        <v>17.600000000000001</v>
      </c>
      <c r="P24" s="13">
        <f t="shared" si="11"/>
        <v>0.42250000000000276</v>
      </c>
      <c r="Q24" s="13">
        <f t="shared" si="12"/>
        <v>1.7424000000000008</v>
      </c>
      <c r="R24" s="13">
        <f t="shared" si="13"/>
        <v>6.0515999999999863</v>
      </c>
      <c r="S24" s="13">
        <f t="shared" si="14"/>
        <v>12.816399999999987</v>
      </c>
      <c r="T24" s="13">
        <f t="shared" si="15"/>
        <v>21.252099999999995</v>
      </c>
      <c r="U24" s="13">
        <f t="shared" si="16"/>
        <v>5.6643999999999952</v>
      </c>
      <c r="V24" s="13">
        <f t="shared" si="17"/>
        <v>16.564900000000002</v>
      </c>
      <c r="W24" s="13">
        <f t="shared" si="18"/>
        <v>10.176100000000009</v>
      </c>
    </row>
    <row r="25" spans="2:23" x14ac:dyDescent="0.6">
      <c r="B25" s="2">
        <v>3</v>
      </c>
      <c r="C25" s="2">
        <v>11.24</v>
      </c>
      <c r="D25" s="2">
        <v>12.53</v>
      </c>
      <c r="E25" s="2">
        <v>12.36</v>
      </c>
      <c r="F25" s="2">
        <v>11.2</v>
      </c>
      <c r="G25" s="2">
        <v>10.8</v>
      </c>
      <c r="H25" s="2">
        <v>11.17</v>
      </c>
      <c r="I25" s="2">
        <v>8.7200000000000006</v>
      </c>
      <c r="J25" s="2">
        <v>10.62</v>
      </c>
      <c r="K25" s="2">
        <v>11.05</v>
      </c>
      <c r="L25" s="36"/>
      <c r="N25" s="13">
        <v>3</v>
      </c>
      <c r="O25" s="15">
        <v>12.5</v>
      </c>
      <c r="P25" s="13">
        <f t="shared" si="11"/>
        <v>1.5875999999999995</v>
      </c>
      <c r="Q25" s="13">
        <f t="shared" si="12"/>
        <v>8.9999999999996159E-4</v>
      </c>
      <c r="R25" s="13">
        <f t="shared" si="13"/>
        <v>1.9600000000000159E-2</v>
      </c>
      <c r="S25" s="13">
        <f t="shared" si="14"/>
        <v>1.6900000000000019</v>
      </c>
      <c r="T25" s="13">
        <f t="shared" si="15"/>
        <v>2.8899999999999975</v>
      </c>
      <c r="U25" s="13">
        <f t="shared" si="16"/>
        <v>1.7689000000000001</v>
      </c>
      <c r="V25" s="13">
        <f t="shared" si="17"/>
        <v>14.288399999999996</v>
      </c>
      <c r="W25" s="13">
        <f t="shared" si="18"/>
        <v>3.5344000000000029</v>
      </c>
    </row>
    <row r="26" spans="2:23" x14ac:dyDescent="0.6">
      <c r="B26" s="2">
        <v>4</v>
      </c>
      <c r="C26" s="2">
        <v>9.5</v>
      </c>
      <c r="D26" s="2">
        <v>8.93</v>
      </c>
      <c r="E26" s="2">
        <v>9.23</v>
      </c>
      <c r="F26" s="2">
        <v>8.6300000000000008</v>
      </c>
      <c r="G26" s="2">
        <v>7.45</v>
      </c>
      <c r="H26" s="2">
        <v>7.62</v>
      </c>
      <c r="I26" s="2">
        <v>6.85</v>
      </c>
      <c r="J26" s="2">
        <v>8.9</v>
      </c>
      <c r="K26" s="2">
        <v>8.16</v>
      </c>
      <c r="L26" s="36"/>
      <c r="N26" s="13">
        <v>4</v>
      </c>
      <c r="O26" s="15">
        <v>9.6999999999999993</v>
      </c>
      <c r="P26" s="13">
        <f t="shared" si="11"/>
        <v>3.9999999999999716E-2</v>
      </c>
      <c r="Q26" s="13">
        <f t="shared" si="12"/>
        <v>0.59289999999999932</v>
      </c>
      <c r="R26" s="13">
        <f t="shared" si="13"/>
        <v>0.22089999999999893</v>
      </c>
      <c r="S26" s="13">
        <f t="shared" si="14"/>
        <v>1.1448999999999967</v>
      </c>
      <c r="T26" s="13">
        <f t="shared" si="15"/>
        <v>5.0624999999999964</v>
      </c>
      <c r="U26" s="13">
        <f t="shared" si="16"/>
        <v>4.3263999999999969</v>
      </c>
      <c r="V26" s="13">
        <f t="shared" si="17"/>
        <v>8.1224999999999987</v>
      </c>
      <c r="W26" s="13">
        <f t="shared" si="18"/>
        <v>0.63999999999999835</v>
      </c>
    </row>
    <row r="27" spans="2:23" x14ac:dyDescent="0.6">
      <c r="B27" s="2">
        <v>5</v>
      </c>
      <c r="C27" s="2">
        <v>6.72</v>
      </c>
      <c r="D27" s="2">
        <v>6.95</v>
      </c>
      <c r="E27" s="2">
        <v>6.38</v>
      </c>
      <c r="F27" s="2">
        <v>6.24</v>
      </c>
      <c r="G27" s="2">
        <v>5.51</v>
      </c>
      <c r="H27" s="2">
        <v>5.0199999999999996</v>
      </c>
      <c r="I27" s="2">
        <v>5.64</v>
      </c>
      <c r="J27" s="2">
        <v>7.35</v>
      </c>
      <c r="K27" s="2">
        <v>6</v>
      </c>
      <c r="L27" s="36"/>
      <c r="N27" s="13">
        <v>5</v>
      </c>
      <c r="O27" s="15">
        <v>7.9</v>
      </c>
      <c r="P27" s="13">
        <f t="shared" si="11"/>
        <v>1.3924000000000014</v>
      </c>
      <c r="Q27" s="13">
        <f t="shared" si="12"/>
        <v>0.9025000000000003</v>
      </c>
      <c r="R27" s="13">
        <f t="shared" si="13"/>
        <v>2.3104000000000013</v>
      </c>
      <c r="S27" s="13">
        <f t="shared" si="14"/>
        <v>2.7556000000000003</v>
      </c>
      <c r="T27" s="13">
        <f t="shared" si="15"/>
        <v>5.7121000000000031</v>
      </c>
      <c r="U27" s="13">
        <f t="shared" si="16"/>
        <v>8.2944000000000049</v>
      </c>
      <c r="V27" s="13">
        <f t="shared" si="17"/>
        <v>5.1076000000000032</v>
      </c>
      <c r="W27" s="13">
        <f t="shared" si="18"/>
        <v>0.30250000000000077</v>
      </c>
    </row>
    <row r="28" spans="2:23" x14ac:dyDescent="0.6">
      <c r="B28" s="2">
        <v>6</v>
      </c>
      <c r="C28" s="2">
        <v>7.43</v>
      </c>
      <c r="D28" s="2">
        <v>5.46</v>
      </c>
      <c r="E28" s="2">
        <v>5.15</v>
      </c>
      <c r="F28" s="2">
        <v>5.57</v>
      </c>
      <c r="G28" s="2">
        <v>4.38</v>
      </c>
      <c r="H28" s="2">
        <v>4.51</v>
      </c>
      <c r="I28" s="2">
        <v>4.71</v>
      </c>
      <c r="J28" s="2">
        <v>5.87</v>
      </c>
      <c r="K28" s="2">
        <v>5.14</v>
      </c>
      <c r="L28" s="36"/>
      <c r="N28" s="13">
        <v>6</v>
      </c>
      <c r="O28" s="15">
        <v>6.7</v>
      </c>
      <c r="P28" s="13">
        <f t="shared" si="11"/>
        <v>0.53289999999999937</v>
      </c>
      <c r="Q28" s="13">
        <f t="shared" si="12"/>
        <v>1.5376000000000005</v>
      </c>
      <c r="R28" s="13">
        <f t="shared" si="13"/>
        <v>2.4024999999999994</v>
      </c>
      <c r="S28" s="13">
        <f t="shared" si="14"/>
        <v>1.2768999999999997</v>
      </c>
      <c r="T28" s="13">
        <f t="shared" si="15"/>
        <v>5.3824000000000014</v>
      </c>
      <c r="U28" s="13">
        <f t="shared" si="16"/>
        <v>4.7961000000000018</v>
      </c>
      <c r="V28" s="13">
        <f t="shared" si="17"/>
        <v>3.9601000000000011</v>
      </c>
      <c r="W28" s="13">
        <f t="shared" si="18"/>
        <v>0.68890000000000007</v>
      </c>
    </row>
    <row r="29" spans="2:23" x14ac:dyDescent="0.6">
      <c r="B29" s="2">
        <v>7</v>
      </c>
      <c r="C29" s="2">
        <v>5.84</v>
      </c>
      <c r="D29" s="2">
        <v>5.98</v>
      </c>
      <c r="E29" s="2">
        <v>6.79</v>
      </c>
      <c r="F29" s="2">
        <v>5.42</v>
      </c>
      <c r="G29" s="2">
        <v>5.2</v>
      </c>
      <c r="H29" s="2">
        <v>5</v>
      </c>
      <c r="I29" s="2">
        <v>5.47</v>
      </c>
      <c r="J29" s="2">
        <v>5.04</v>
      </c>
      <c r="K29" s="2">
        <v>5.58</v>
      </c>
      <c r="L29" s="36"/>
      <c r="N29" s="13">
        <v>7</v>
      </c>
      <c r="O29" s="15">
        <v>5.8</v>
      </c>
      <c r="P29" s="13">
        <f t="shared" si="11"/>
        <v>1.6000000000000029E-3</v>
      </c>
      <c r="Q29" s="13">
        <f t="shared" si="12"/>
        <v>3.240000000000022E-2</v>
      </c>
      <c r="R29" s="13">
        <f t="shared" si="13"/>
        <v>0.98010000000000042</v>
      </c>
      <c r="S29" s="13">
        <f t="shared" si="14"/>
        <v>0.14439999999999992</v>
      </c>
      <c r="T29" s="13">
        <f t="shared" si="15"/>
        <v>0.3599999999999996</v>
      </c>
      <c r="U29" s="13">
        <f t="shared" si="16"/>
        <v>0.63999999999999968</v>
      </c>
      <c r="V29" s="13">
        <f t="shared" si="17"/>
        <v>0.10890000000000005</v>
      </c>
      <c r="W29" s="13">
        <f t="shared" si="18"/>
        <v>0.57759999999999967</v>
      </c>
    </row>
    <row r="30" spans="2:23" x14ac:dyDescent="0.6">
      <c r="B30" s="2">
        <v>8</v>
      </c>
      <c r="C30" s="2">
        <v>5.14</v>
      </c>
      <c r="D30" s="2">
        <v>4.9000000000000004</v>
      </c>
      <c r="E30" s="2">
        <v>4.71</v>
      </c>
      <c r="F30" s="2">
        <v>5.23</v>
      </c>
      <c r="G30" s="2">
        <v>4.58</v>
      </c>
      <c r="H30" s="2">
        <v>4.3899999999999997</v>
      </c>
      <c r="I30" s="2">
        <v>4.42</v>
      </c>
      <c r="J30" s="2">
        <v>4.9800000000000004</v>
      </c>
      <c r="K30" s="2">
        <v>4.71</v>
      </c>
      <c r="L30" s="36"/>
      <c r="N30" s="13">
        <v>8</v>
      </c>
      <c r="O30" s="15">
        <v>5.0999999999999996</v>
      </c>
      <c r="P30" s="13">
        <f t="shared" si="11"/>
        <v>1.6000000000000029E-3</v>
      </c>
      <c r="Q30" s="13">
        <f t="shared" si="12"/>
        <v>3.9999999999999716E-2</v>
      </c>
      <c r="R30" s="13">
        <f t="shared" si="13"/>
        <v>0.15209999999999976</v>
      </c>
      <c r="S30" s="13">
        <f t="shared" si="14"/>
        <v>1.6900000000000203E-2</v>
      </c>
      <c r="T30" s="13">
        <f t="shared" si="15"/>
        <v>0.27039999999999953</v>
      </c>
      <c r="U30" s="13">
        <f t="shared" si="16"/>
        <v>0.50409999999999999</v>
      </c>
      <c r="V30" s="13">
        <f t="shared" si="17"/>
        <v>0.46239999999999959</v>
      </c>
      <c r="W30" s="13">
        <f t="shared" si="18"/>
        <v>1.4399999999999812E-2</v>
      </c>
    </row>
    <row r="31" spans="2:23" x14ac:dyDescent="0.6">
      <c r="B31" s="2">
        <v>9</v>
      </c>
      <c r="C31" s="2">
        <v>5.14</v>
      </c>
      <c r="D31" s="2">
        <v>4.93</v>
      </c>
      <c r="E31" s="2">
        <v>5.08</v>
      </c>
      <c r="F31" s="2">
        <v>5.04</v>
      </c>
      <c r="G31" s="2">
        <v>5.37</v>
      </c>
      <c r="H31" s="2">
        <v>6.59</v>
      </c>
      <c r="I31" s="2">
        <v>6.69</v>
      </c>
      <c r="J31" s="2">
        <v>8.9600000000000009</v>
      </c>
      <c r="K31" s="2">
        <v>5.76</v>
      </c>
      <c r="L31" s="36"/>
      <c r="N31" s="13">
        <v>9</v>
      </c>
      <c r="O31" s="15">
        <v>4.5999999999999996</v>
      </c>
      <c r="P31" s="13">
        <f t="shared" si="11"/>
        <v>0.29160000000000003</v>
      </c>
      <c r="Q31" s="13">
        <f t="shared" si="12"/>
        <v>0.10890000000000005</v>
      </c>
      <c r="R31" s="13">
        <f t="shared" si="13"/>
        <v>0.23040000000000041</v>
      </c>
      <c r="S31" s="13">
        <f t="shared" si="14"/>
        <v>0.19360000000000036</v>
      </c>
      <c r="T31" s="13">
        <f t="shared" si="15"/>
        <v>0.59290000000000076</v>
      </c>
      <c r="U31" s="13">
        <f t="shared" si="16"/>
        <v>3.9601000000000011</v>
      </c>
      <c r="V31" s="13">
        <f t="shared" si="17"/>
        <v>4.3681000000000028</v>
      </c>
      <c r="W31" s="13">
        <f t="shared" si="18"/>
        <v>19.00960000000001</v>
      </c>
    </row>
    <row r="32" spans="2:23" x14ac:dyDescent="0.6">
      <c r="B32" s="2"/>
      <c r="C32" s="2"/>
      <c r="D32" s="2"/>
      <c r="H32" s="2"/>
      <c r="K32" s="6"/>
      <c r="L32" s="16"/>
      <c r="N32" s="13" t="s">
        <v>61</v>
      </c>
      <c r="O32" s="13">
        <f t="shared" ref="O32:W32" si="19">SUM(O23:O31)</f>
        <v>100</v>
      </c>
      <c r="P32" s="13">
        <f t="shared" si="19"/>
        <v>8.0726999999999869</v>
      </c>
      <c r="Q32" s="13">
        <f t="shared" si="19"/>
        <v>6.6736999999999975</v>
      </c>
      <c r="R32" s="13">
        <f t="shared" si="19"/>
        <v>12.387199999999986</v>
      </c>
      <c r="S32" s="13">
        <f t="shared" si="19"/>
        <v>21.970799999999979</v>
      </c>
      <c r="T32" s="13">
        <f t="shared" si="19"/>
        <v>60.882399999999997</v>
      </c>
      <c r="U32" s="13">
        <f t="shared" si="19"/>
        <v>61.538799999999981</v>
      </c>
      <c r="V32" s="13">
        <f t="shared" si="19"/>
        <v>85.815799999999967</v>
      </c>
      <c r="W32" s="13">
        <f t="shared" si="19"/>
        <v>49.156399999999991</v>
      </c>
    </row>
    <row r="33" spans="2:23" x14ac:dyDescent="0.6">
      <c r="B33" s="2" t="s">
        <v>9</v>
      </c>
      <c r="C33" s="2">
        <v>100</v>
      </c>
      <c r="D33" s="2">
        <v>100</v>
      </c>
      <c r="E33" s="2">
        <v>100</v>
      </c>
      <c r="F33" s="2">
        <v>100</v>
      </c>
      <c r="G33" s="2">
        <v>100</v>
      </c>
      <c r="H33" s="2">
        <v>100</v>
      </c>
      <c r="I33" s="2">
        <v>100</v>
      </c>
      <c r="J33" s="2">
        <v>100</v>
      </c>
      <c r="K33" s="2">
        <v>100</v>
      </c>
      <c r="L33" s="36"/>
      <c r="N33" s="13" t="s">
        <v>84</v>
      </c>
      <c r="O33" s="13"/>
      <c r="P33" s="13">
        <f t="shared" ref="P33:W33" si="20">P32</f>
        <v>8.0726999999999869</v>
      </c>
      <c r="Q33" s="13">
        <f t="shared" si="20"/>
        <v>6.6736999999999975</v>
      </c>
      <c r="R33" s="13">
        <f t="shared" si="20"/>
        <v>12.387199999999986</v>
      </c>
      <c r="S33" s="13">
        <f t="shared" si="20"/>
        <v>21.970799999999979</v>
      </c>
      <c r="T33" s="13">
        <f t="shared" si="20"/>
        <v>60.882399999999997</v>
      </c>
      <c r="U33" s="13">
        <f t="shared" si="20"/>
        <v>61.538799999999981</v>
      </c>
      <c r="V33" s="13">
        <f t="shared" si="20"/>
        <v>85.815799999999967</v>
      </c>
      <c r="W33" s="13">
        <f t="shared" si="20"/>
        <v>49.156399999999991</v>
      </c>
    </row>
    <row r="34" spans="2:23" x14ac:dyDescent="0.6">
      <c r="B34" s="2"/>
      <c r="C34" s="5"/>
      <c r="D34" s="5"/>
      <c r="E34" s="5"/>
      <c r="F34" s="5"/>
      <c r="G34" s="5"/>
      <c r="H34" s="5"/>
      <c r="I34" s="5"/>
      <c r="J34" s="5"/>
      <c r="K34" s="4"/>
      <c r="L34" s="16"/>
      <c r="N34" s="13" t="s">
        <v>83</v>
      </c>
      <c r="O34" s="13"/>
      <c r="P34" s="28">
        <f t="shared" ref="P34:W34" si="21">P32/9</f>
        <v>0.89696666666666525</v>
      </c>
      <c r="Q34" s="28">
        <f t="shared" si="21"/>
        <v>0.74152222222222197</v>
      </c>
      <c r="R34" s="28">
        <f t="shared" si="21"/>
        <v>1.376355555555554</v>
      </c>
      <c r="S34" s="28">
        <f t="shared" si="21"/>
        <v>2.4411999999999976</v>
      </c>
      <c r="T34" s="28">
        <f t="shared" si="21"/>
        <v>6.7647111111111107</v>
      </c>
      <c r="U34" s="28">
        <f t="shared" si="21"/>
        <v>6.8376444444444422</v>
      </c>
      <c r="V34" s="28">
        <f t="shared" si="21"/>
        <v>9.5350888888888861</v>
      </c>
      <c r="W34" s="28">
        <f t="shared" si="21"/>
        <v>5.4618222222222208</v>
      </c>
    </row>
    <row r="37" spans="2:23" x14ac:dyDescent="0.6">
      <c r="B37">
        <v>86930</v>
      </c>
    </row>
    <row r="38" spans="2:23" x14ac:dyDescent="0.6">
      <c r="B38">
        <v>51332</v>
      </c>
    </row>
    <row r="39" spans="2:23" x14ac:dyDescent="0.6">
      <c r="B39">
        <f>SUM(B37:B38)</f>
        <v>138262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.6" x14ac:dyDescent="0.6"/>
  <cols>
    <col min="4" max="4" width="9" customWidth="1"/>
  </cols>
  <sheetData>
    <row r="1" spans="1:9" x14ac:dyDescent="0.6">
      <c r="A1" t="s">
        <v>197</v>
      </c>
    </row>
    <row r="3" spans="1:9" x14ac:dyDescent="0.6">
      <c r="C3" t="s">
        <v>115</v>
      </c>
    </row>
    <row r="4" spans="1:9" x14ac:dyDescent="0.6">
      <c r="C4" s="2" t="s">
        <v>19</v>
      </c>
      <c r="D4" s="2">
        <v>0</v>
      </c>
      <c r="E4" s="2">
        <v>1</v>
      </c>
      <c r="F4" s="2" t="s">
        <v>9</v>
      </c>
    </row>
    <row r="5" spans="1:9" x14ac:dyDescent="0.6">
      <c r="C5" s="2"/>
      <c r="D5" s="2"/>
      <c r="F5" s="6"/>
    </row>
    <row r="6" spans="1:9" x14ac:dyDescent="0.6">
      <c r="C6" s="2">
        <v>2009</v>
      </c>
      <c r="D6" s="30">
        <v>9939</v>
      </c>
      <c r="E6" s="30">
        <v>5548</v>
      </c>
      <c r="F6" s="30">
        <v>15487</v>
      </c>
      <c r="H6" s="2">
        <v>2009</v>
      </c>
      <c r="I6" s="10">
        <f t="shared" ref="I6:I13" si="0">D6/F6*100</f>
        <v>64.176406017950541</v>
      </c>
    </row>
    <row r="7" spans="1:9" x14ac:dyDescent="0.6">
      <c r="C7" s="2">
        <v>2010</v>
      </c>
      <c r="D7" s="30">
        <v>13558</v>
      </c>
      <c r="E7" s="30">
        <v>6914</v>
      </c>
      <c r="F7" s="30">
        <v>20472</v>
      </c>
      <c r="H7" s="2">
        <v>2010</v>
      </c>
      <c r="I7" s="10">
        <f t="shared" si="0"/>
        <v>66.227041813208288</v>
      </c>
    </row>
    <row r="8" spans="1:9" x14ac:dyDescent="0.6">
      <c r="C8" s="2">
        <v>2011</v>
      </c>
      <c r="D8" s="30">
        <v>10363</v>
      </c>
      <c r="E8" s="30">
        <v>4154</v>
      </c>
      <c r="F8" s="30">
        <v>14517</v>
      </c>
      <c r="H8" s="2">
        <v>2011</v>
      </c>
      <c r="I8" s="10">
        <f t="shared" si="0"/>
        <v>71.385272439209203</v>
      </c>
    </row>
    <row r="9" spans="1:9" x14ac:dyDescent="0.6">
      <c r="C9" s="2">
        <v>2012</v>
      </c>
      <c r="D9" s="30">
        <v>9965</v>
      </c>
      <c r="E9" s="30">
        <v>4078</v>
      </c>
      <c r="F9" s="30">
        <v>14043</v>
      </c>
      <c r="H9" s="2">
        <v>2012</v>
      </c>
      <c r="I9" s="10">
        <f t="shared" si="0"/>
        <v>70.960620949939468</v>
      </c>
    </row>
    <row r="10" spans="1:9" x14ac:dyDescent="0.6">
      <c r="C10" s="2">
        <v>2013</v>
      </c>
      <c r="D10" s="30">
        <v>15226</v>
      </c>
      <c r="E10" s="30">
        <v>5499</v>
      </c>
      <c r="F10" s="30">
        <v>20725</v>
      </c>
      <c r="H10" s="2">
        <v>2013</v>
      </c>
      <c r="I10" s="10">
        <f t="shared" si="0"/>
        <v>73.466827503015679</v>
      </c>
    </row>
    <row r="11" spans="1:9" x14ac:dyDescent="0.6">
      <c r="C11" s="2">
        <v>2014</v>
      </c>
      <c r="D11" s="30">
        <v>17251</v>
      </c>
      <c r="E11" s="30">
        <v>4268</v>
      </c>
      <c r="F11" s="30">
        <v>21519</v>
      </c>
      <c r="H11" s="2">
        <v>2014</v>
      </c>
      <c r="I11" s="10">
        <f t="shared" si="0"/>
        <v>80.166364608020828</v>
      </c>
    </row>
    <row r="12" spans="1:9" x14ac:dyDescent="0.6">
      <c r="C12" s="2">
        <v>2015</v>
      </c>
      <c r="D12" s="30">
        <v>16916</v>
      </c>
      <c r="E12" s="30">
        <v>4020</v>
      </c>
      <c r="F12" s="30">
        <v>20936</v>
      </c>
      <c r="H12" s="2">
        <v>2015</v>
      </c>
      <c r="I12" s="10">
        <f t="shared" si="0"/>
        <v>80.798624379059987</v>
      </c>
    </row>
    <row r="13" spans="1:9" x14ac:dyDescent="0.6">
      <c r="C13" s="2">
        <v>2016</v>
      </c>
      <c r="D13" s="30">
        <v>11656</v>
      </c>
      <c r="E13" s="30">
        <v>2462</v>
      </c>
      <c r="F13" s="30">
        <v>14118</v>
      </c>
      <c r="H13" s="2">
        <v>2016</v>
      </c>
      <c r="I13" s="10">
        <f t="shared" si="0"/>
        <v>82.561269301600788</v>
      </c>
    </row>
    <row r="14" spans="1:9" x14ac:dyDescent="0.6">
      <c r="C14" s="2"/>
      <c r="D14" s="2"/>
      <c r="F14" s="6"/>
    </row>
    <row r="15" spans="1:9" x14ac:dyDescent="0.6">
      <c r="C15" s="2" t="s">
        <v>9</v>
      </c>
      <c r="D15" s="30">
        <v>104874</v>
      </c>
      <c r="E15" s="30">
        <v>36943</v>
      </c>
      <c r="F15" s="30">
        <v>141817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.6" x14ac:dyDescent="0.6"/>
  <sheetData>
    <row r="1" spans="1:9" x14ac:dyDescent="0.6">
      <c r="A1" t="s">
        <v>197</v>
      </c>
    </row>
    <row r="3" spans="1:9" x14ac:dyDescent="0.6">
      <c r="C3" s="2" t="s">
        <v>19</v>
      </c>
      <c r="D3" s="2" t="s">
        <v>17</v>
      </c>
      <c r="E3" s="2" t="s">
        <v>116</v>
      </c>
      <c r="F3" s="2" t="s">
        <v>8</v>
      </c>
    </row>
    <row r="4" spans="1:9" x14ac:dyDescent="0.6">
      <c r="C4" s="2"/>
      <c r="D4" s="2"/>
      <c r="F4" s="6"/>
    </row>
    <row r="5" spans="1:9" x14ac:dyDescent="0.6">
      <c r="C5" s="2">
        <v>2009</v>
      </c>
      <c r="D5" s="2">
        <v>16.950489999999999</v>
      </c>
      <c r="E5" s="2">
        <v>8.6956520000000008</v>
      </c>
      <c r="F5" s="2">
        <v>6925</v>
      </c>
      <c r="H5" s="2">
        <v>2009</v>
      </c>
      <c r="I5" s="2">
        <v>8.6956520000000008</v>
      </c>
    </row>
    <row r="6" spans="1:9" x14ac:dyDescent="0.6">
      <c r="C6" s="2">
        <v>2010</v>
      </c>
      <c r="D6" s="2">
        <v>16.94725</v>
      </c>
      <c r="E6" s="2">
        <v>9.2353489999999994</v>
      </c>
      <c r="F6" s="2">
        <v>9159</v>
      </c>
      <c r="H6" s="2">
        <v>2010</v>
      </c>
      <c r="I6" s="2">
        <v>9.2353489999999994</v>
      </c>
    </row>
    <row r="7" spans="1:9" x14ac:dyDescent="0.6">
      <c r="C7" s="2">
        <v>2011</v>
      </c>
      <c r="D7" s="2">
        <v>14.187989999999999</v>
      </c>
      <c r="E7" s="2">
        <v>4.8943370000000002</v>
      </c>
      <c r="F7" s="2">
        <v>7528</v>
      </c>
      <c r="H7" s="2">
        <v>2011</v>
      </c>
      <c r="I7" s="2">
        <v>4.8943370000000002</v>
      </c>
    </row>
    <row r="8" spans="1:9" x14ac:dyDescent="0.6">
      <c r="C8" s="2">
        <v>2012</v>
      </c>
      <c r="D8" s="2">
        <v>11.589980000000001</v>
      </c>
      <c r="E8" s="2">
        <v>2.5384699999999998</v>
      </c>
      <c r="F8" s="2">
        <v>7654</v>
      </c>
      <c r="H8" s="2">
        <v>2012</v>
      </c>
      <c r="I8" s="2">
        <v>2.5384699999999998</v>
      </c>
    </row>
    <row r="9" spans="1:9" x14ac:dyDescent="0.6">
      <c r="C9" s="2">
        <v>2013</v>
      </c>
      <c r="D9" s="2">
        <v>9.9897880000000008</v>
      </c>
      <c r="E9" s="2">
        <v>1.42517</v>
      </c>
      <c r="F9" s="2">
        <v>12400</v>
      </c>
      <c r="H9" s="2">
        <v>2013</v>
      </c>
      <c r="I9" s="2">
        <v>1.42517</v>
      </c>
    </row>
    <row r="10" spans="1:9" x14ac:dyDescent="0.6">
      <c r="C10" s="2">
        <v>2014</v>
      </c>
      <c r="D10" s="2">
        <v>9.6252720000000007</v>
      </c>
      <c r="E10" s="2">
        <v>1.1235949999999999</v>
      </c>
      <c r="F10" s="2">
        <v>14003</v>
      </c>
      <c r="H10" s="2">
        <v>2014</v>
      </c>
      <c r="I10" s="2">
        <v>1.1235949999999999</v>
      </c>
    </row>
    <row r="11" spans="1:9" x14ac:dyDescent="0.6">
      <c r="C11" s="2">
        <v>2015</v>
      </c>
      <c r="D11" s="2">
        <v>9.3914360000000006</v>
      </c>
      <c r="E11" s="2">
        <v>1.319253</v>
      </c>
      <c r="F11" s="2">
        <v>14076</v>
      </c>
      <c r="H11" s="2">
        <v>2015</v>
      </c>
      <c r="I11" s="2">
        <v>1.319253</v>
      </c>
    </row>
    <row r="12" spans="1:9" x14ac:dyDescent="0.6">
      <c r="C12" s="2">
        <v>2016</v>
      </c>
      <c r="D12" s="2">
        <v>10.79771</v>
      </c>
      <c r="E12" s="2">
        <v>1.7994410000000001</v>
      </c>
      <c r="F12" s="2">
        <v>9400</v>
      </c>
      <c r="H12" s="2">
        <v>2016</v>
      </c>
      <c r="I12" s="2">
        <v>1.7994410000000001</v>
      </c>
    </row>
    <row r="13" spans="1:9" x14ac:dyDescent="0.6">
      <c r="C13" s="2"/>
      <c r="D13" s="2"/>
      <c r="F13" s="6"/>
    </row>
    <row r="14" spans="1:9" x14ac:dyDescent="0.6">
      <c r="C14" s="2" t="s">
        <v>9</v>
      </c>
      <c r="D14" s="2">
        <v>11.83643</v>
      </c>
      <c r="E14" s="2">
        <v>2.5252530000000002</v>
      </c>
      <c r="F14" s="2">
        <v>81145</v>
      </c>
    </row>
    <row r="15" spans="1:9" x14ac:dyDescent="0.6">
      <c r="C15" s="2"/>
      <c r="D15" s="2"/>
      <c r="E15" s="5"/>
      <c r="F15" s="4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RowHeight="15.6" x14ac:dyDescent="0.6"/>
  <sheetData>
    <row r="1" spans="1:12" x14ac:dyDescent="0.6">
      <c r="A1" t="s">
        <v>197</v>
      </c>
    </row>
    <row r="3" spans="1:12" x14ac:dyDescent="0.6">
      <c r="C3" t="s">
        <v>27</v>
      </c>
    </row>
    <row r="4" spans="1:12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2" x14ac:dyDescent="0.6">
      <c r="C5" s="2"/>
      <c r="D5" s="2"/>
      <c r="F5" s="6"/>
      <c r="I5" t="s">
        <v>96</v>
      </c>
      <c r="J5" t="s">
        <v>95</v>
      </c>
      <c r="K5" t="s">
        <v>117</v>
      </c>
      <c r="L5" t="s">
        <v>28</v>
      </c>
    </row>
    <row r="6" spans="1:12" x14ac:dyDescent="0.6">
      <c r="C6" s="2">
        <v>2009</v>
      </c>
      <c r="D6" s="2">
        <v>16.398790000000002</v>
      </c>
      <c r="E6" s="2">
        <v>7.8263189999999998</v>
      </c>
      <c r="F6" s="2">
        <v>4557</v>
      </c>
      <c r="H6" s="2">
        <v>2009</v>
      </c>
      <c r="I6" s="2">
        <v>7.8263189999999998</v>
      </c>
      <c r="J6" s="2">
        <v>10.83699</v>
      </c>
      <c r="K6" s="2">
        <v>10.576919999999999</v>
      </c>
      <c r="L6" s="2">
        <v>1.100921</v>
      </c>
    </row>
    <row r="7" spans="1:12" x14ac:dyDescent="0.6">
      <c r="C7" s="2">
        <v>2010</v>
      </c>
      <c r="D7" s="2">
        <v>18.120570000000001</v>
      </c>
      <c r="E7" s="2">
        <v>11.11111</v>
      </c>
      <c r="F7" s="2">
        <v>5153</v>
      </c>
      <c r="H7" s="2">
        <v>2010</v>
      </c>
      <c r="I7" s="2">
        <v>11.11111</v>
      </c>
      <c r="J7" s="2">
        <v>6.576238</v>
      </c>
      <c r="K7" s="2">
        <v>9.6267580000000006</v>
      </c>
      <c r="L7" s="2">
        <v>5.6226419999999999</v>
      </c>
    </row>
    <row r="8" spans="1:12" x14ac:dyDescent="0.6">
      <c r="C8" s="2">
        <v>2011</v>
      </c>
      <c r="D8" s="2">
        <v>16.000430000000001</v>
      </c>
      <c r="E8" s="2">
        <v>6.5281549999999999</v>
      </c>
      <c r="F8" s="2">
        <v>3726</v>
      </c>
      <c r="H8" s="2">
        <v>2011</v>
      </c>
      <c r="I8" s="2">
        <v>6.5281549999999999</v>
      </c>
      <c r="J8" s="2">
        <v>3.7735850000000002</v>
      </c>
      <c r="K8" s="2">
        <v>4.7178129999999996</v>
      </c>
      <c r="L8" s="2">
        <v>11.5138</v>
      </c>
    </row>
    <row r="9" spans="1:12" x14ac:dyDescent="0.6">
      <c r="C9" s="2">
        <v>2012</v>
      </c>
      <c r="D9" s="2">
        <v>14.002700000000001</v>
      </c>
      <c r="E9" s="2">
        <v>4.7448290000000002</v>
      </c>
      <c r="F9" s="2">
        <v>4177</v>
      </c>
      <c r="H9" s="2">
        <v>2012</v>
      </c>
      <c r="I9" s="2">
        <v>4.7448290000000002</v>
      </c>
      <c r="J9" s="2">
        <v>1.6</v>
      </c>
      <c r="K9" s="2">
        <v>2.4629400000000001</v>
      </c>
      <c r="L9" s="2">
        <v>3.3148970000000002</v>
      </c>
    </row>
    <row r="10" spans="1:12" x14ac:dyDescent="0.6">
      <c r="C10" s="2">
        <v>2013</v>
      </c>
      <c r="D10" s="2">
        <v>13.41047</v>
      </c>
      <c r="E10" s="2">
        <v>3.246753</v>
      </c>
      <c r="F10" s="2">
        <v>6163</v>
      </c>
      <c r="H10" s="2">
        <v>2013</v>
      </c>
      <c r="I10" s="2">
        <v>3.246753</v>
      </c>
      <c r="J10" s="2">
        <v>0.75002230000000003</v>
      </c>
      <c r="K10" s="2">
        <v>1.422612</v>
      </c>
      <c r="L10" s="2">
        <v>1.4335690000000001</v>
      </c>
    </row>
    <row r="11" spans="1:12" x14ac:dyDescent="0.6">
      <c r="C11" s="2">
        <v>2014</v>
      </c>
      <c r="D11" s="2">
        <v>12.47303</v>
      </c>
      <c r="E11" s="2">
        <v>2.5630109999999999</v>
      </c>
      <c r="F11" s="2">
        <v>7514</v>
      </c>
      <c r="H11" s="2">
        <v>2014</v>
      </c>
      <c r="I11" s="2">
        <v>2.5630109999999999</v>
      </c>
      <c r="J11" s="2">
        <v>0.56232090000000001</v>
      </c>
      <c r="K11" s="2">
        <v>0.94888110000000003</v>
      </c>
      <c r="L11" s="2">
        <v>2.9601030000000002</v>
      </c>
    </row>
    <row r="12" spans="1:12" x14ac:dyDescent="0.6">
      <c r="C12" s="2">
        <v>2015</v>
      </c>
      <c r="D12" s="2">
        <v>10.99657</v>
      </c>
      <c r="E12" s="2">
        <v>2.0736129999999999</v>
      </c>
      <c r="F12" s="2">
        <v>8337</v>
      </c>
      <c r="H12" s="2">
        <v>2015</v>
      </c>
      <c r="I12" s="2">
        <v>2.0736129999999999</v>
      </c>
      <c r="J12" s="2">
        <v>0.82304529999999998</v>
      </c>
      <c r="K12" s="2">
        <v>1.214575</v>
      </c>
      <c r="L12" s="2">
        <v>2.3839610000000002</v>
      </c>
    </row>
    <row r="13" spans="1:12" x14ac:dyDescent="0.6">
      <c r="C13" s="2">
        <v>2016</v>
      </c>
      <c r="D13" s="2">
        <v>11.39959</v>
      </c>
      <c r="E13" s="2">
        <v>1.946966</v>
      </c>
      <c r="F13" s="2">
        <v>8118</v>
      </c>
      <c r="H13" s="2">
        <v>2016</v>
      </c>
      <c r="I13" s="2">
        <v>1.946966</v>
      </c>
      <c r="J13" s="2">
        <v>1.3357829999999999</v>
      </c>
      <c r="K13" s="2">
        <v>1.6529640000000001</v>
      </c>
      <c r="L13" s="2">
        <v>2.5201220000000002</v>
      </c>
    </row>
    <row r="14" spans="1:12" x14ac:dyDescent="0.6">
      <c r="C14" s="2"/>
      <c r="D14" s="2"/>
      <c r="F14" s="6"/>
    </row>
    <row r="15" spans="1:12" x14ac:dyDescent="0.6">
      <c r="C15" s="2" t="s">
        <v>9</v>
      </c>
      <c r="D15" s="2">
        <v>13.547029999999999</v>
      </c>
      <c r="E15" s="2">
        <v>3.8961039999999998</v>
      </c>
      <c r="F15" s="2">
        <v>47745</v>
      </c>
    </row>
    <row r="16" spans="1:12" x14ac:dyDescent="0.6">
      <c r="C16" s="2"/>
      <c r="D16" s="2"/>
      <c r="E16" s="5"/>
      <c r="F16" s="4"/>
    </row>
    <row r="18" spans="3:8" x14ac:dyDescent="0.6">
      <c r="C18" t="s">
        <v>26</v>
      </c>
    </row>
    <row r="19" spans="3:8" x14ac:dyDescent="0.6">
      <c r="C19" s="2" t="s">
        <v>19</v>
      </c>
      <c r="D19" s="2" t="s">
        <v>17</v>
      </c>
      <c r="E19" s="2" t="s">
        <v>116</v>
      </c>
      <c r="F19" s="2" t="s">
        <v>8</v>
      </c>
    </row>
    <row r="20" spans="3:8" x14ac:dyDescent="0.6">
      <c r="C20" s="2"/>
      <c r="D20" s="2"/>
      <c r="F20" s="6"/>
    </row>
    <row r="21" spans="3:8" x14ac:dyDescent="0.6">
      <c r="C21" s="2">
        <v>2009</v>
      </c>
      <c r="D21" s="2">
        <v>18.043209999999998</v>
      </c>
      <c r="E21" s="2">
        <v>10.83699</v>
      </c>
      <c r="F21" s="2">
        <v>2335</v>
      </c>
    </row>
    <row r="22" spans="3:8" x14ac:dyDescent="0.6">
      <c r="C22" s="2">
        <v>2010</v>
      </c>
      <c r="D22" s="2">
        <v>15.481859999999999</v>
      </c>
      <c r="E22" s="2">
        <v>6.576238</v>
      </c>
      <c r="F22" s="2">
        <v>3961</v>
      </c>
    </row>
    <row r="23" spans="3:8" x14ac:dyDescent="0.6">
      <c r="C23" s="2">
        <v>2011</v>
      </c>
      <c r="D23" s="2">
        <v>12.41803</v>
      </c>
      <c r="E23" s="2">
        <v>3.7735850000000002</v>
      </c>
      <c r="F23" s="2">
        <v>3775</v>
      </c>
    </row>
    <row r="24" spans="3:8" x14ac:dyDescent="0.6">
      <c r="C24" s="2">
        <v>2012</v>
      </c>
      <c r="D24" s="2">
        <v>8.709111</v>
      </c>
      <c r="E24" s="2">
        <v>1.6</v>
      </c>
      <c r="F24" s="2">
        <v>3450</v>
      </c>
    </row>
    <row r="25" spans="3:8" x14ac:dyDescent="0.6">
      <c r="C25" s="2">
        <v>2013</v>
      </c>
      <c r="D25" s="2">
        <v>6.58406</v>
      </c>
      <c r="E25" s="2">
        <v>0.75002230000000003</v>
      </c>
      <c r="F25" s="2">
        <v>6224</v>
      </c>
    </row>
    <row r="26" spans="3:8" x14ac:dyDescent="0.6">
      <c r="C26" s="2">
        <v>2014</v>
      </c>
      <c r="D26" s="2">
        <v>6.3276839999999996</v>
      </c>
      <c r="E26" s="2">
        <v>0.56232090000000001</v>
      </c>
      <c r="F26" s="2">
        <v>6489</v>
      </c>
    </row>
    <row r="27" spans="3:8" x14ac:dyDescent="0.6">
      <c r="C27" s="2">
        <v>2015</v>
      </c>
      <c r="D27" s="2">
        <v>7.0619310000000004</v>
      </c>
      <c r="E27" s="2">
        <v>0.82304529999999998</v>
      </c>
      <c r="F27" s="2">
        <v>5735</v>
      </c>
    </row>
    <row r="28" spans="3:8" x14ac:dyDescent="0.6">
      <c r="C28" s="2">
        <v>2016</v>
      </c>
      <c r="D28" s="2">
        <v>7.0091999999999999</v>
      </c>
      <c r="E28" s="2">
        <v>1.3357829999999999</v>
      </c>
      <c r="F28" s="2">
        <v>1201</v>
      </c>
    </row>
    <row r="29" spans="3:8" x14ac:dyDescent="0.6">
      <c r="C29" s="2"/>
      <c r="D29" s="2"/>
      <c r="F29" s="6"/>
    </row>
    <row r="30" spans="3:8" x14ac:dyDescent="0.6">
      <c r="C30" s="2" t="s">
        <v>9</v>
      </c>
      <c r="D30" s="2">
        <v>9.3860960000000002</v>
      </c>
      <c r="E30" s="2">
        <v>1.5377320000000001</v>
      </c>
      <c r="F30" s="2">
        <v>33170</v>
      </c>
      <c r="G30" s="2">
        <v>47745</v>
      </c>
      <c r="H30">
        <f>SUM(F30:G30)</f>
        <v>80915</v>
      </c>
    </row>
    <row r="31" spans="3:8" x14ac:dyDescent="0.6">
      <c r="C31" s="2"/>
      <c r="D31" s="2"/>
      <c r="E31" s="5"/>
      <c r="F31" s="4"/>
    </row>
    <row r="33" spans="3:6" x14ac:dyDescent="0.6">
      <c r="C33" t="s">
        <v>44</v>
      </c>
    </row>
    <row r="34" spans="3:6" x14ac:dyDescent="0.6">
      <c r="C34" s="2" t="s">
        <v>19</v>
      </c>
      <c r="D34" s="2" t="s">
        <v>17</v>
      </c>
      <c r="E34" s="2" t="s">
        <v>116</v>
      </c>
      <c r="F34" s="2" t="s">
        <v>8</v>
      </c>
    </row>
    <row r="35" spans="3:6" x14ac:dyDescent="0.6">
      <c r="C35" s="2"/>
      <c r="D35" s="2"/>
      <c r="F35" s="6"/>
    </row>
    <row r="36" spans="3:6" x14ac:dyDescent="0.6">
      <c r="C36" s="2">
        <v>2009</v>
      </c>
      <c r="D36" s="2">
        <v>18.082699999999999</v>
      </c>
      <c r="E36" s="2">
        <v>10.576919999999999</v>
      </c>
      <c r="F36" s="2">
        <v>5619</v>
      </c>
    </row>
    <row r="37" spans="3:6" x14ac:dyDescent="0.6">
      <c r="C37" s="2">
        <v>2010</v>
      </c>
      <c r="D37" s="2">
        <v>17.19218</v>
      </c>
      <c r="E37" s="2">
        <v>9.6267580000000006</v>
      </c>
      <c r="F37" s="2">
        <v>8174</v>
      </c>
    </row>
    <row r="38" spans="3:6" x14ac:dyDescent="0.6">
      <c r="C38" s="2">
        <v>2011</v>
      </c>
      <c r="D38" s="2">
        <v>14.032360000000001</v>
      </c>
      <c r="E38" s="2">
        <v>4.7178129999999996</v>
      </c>
      <c r="F38" s="2">
        <v>7217</v>
      </c>
    </row>
    <row r="39" spans="3:6" x14ac:dyDescent="0.6">
      <c r="C39" s="2">
        <v>2012</v>
      </c>
      <c r="D39" s="2">
        <v>10.61529</v>
      </c>
      <c r="E39" s="2">
        <v>2.4629400000000001</v>
      </c>
      <c r="F39" s="2">
        <v>5736</v>
      </c>
    </row>
    <row r="40" spans="3:6" x14ac:dyDescent="0.6">
      <c r="C40" s="2">
        <v>2013</v>
      </c>
      <c r="D40" s="2">
        <v>9.4227109999999996</v>
      </c>
      <c r="E40" s="2">
        <v>1.422612</v>
      </c>
      <c r="F40" s="2">
        <v>9589</v>
      </c>
    </row>
    <row r="41" spans="3:6" x14ac:dyDescent="0.6">
      <c r="C41" s="2">
        <v>2014</v>
      </c>
      <c r="D41" s="2">
        <v>8.3321839999999998</v>
      </c>
      <c r="E41" s="2">
        <v>0.94888110000000003</v>
      </c>
      <c r="F41" s="2">
        <v>11114</v>
      </c>
    </row>
    <row r="42" spans="3:6" x14ac:dyDescent="0.6">
      <c r="C42" s="2">
        <v>2015</v>
      </c>
      <c r="D42" s="2">
        <v>8.6044820000000009</v>
      </c>
      <c r="E42" s="2">
        <v>1.214575</v>
      </c>
      <c r="F42" s="2">
        <v>10962</v>
      </c>
    </row>
    <row r="43" spans="3:6" x14ac:dyDescent="0.6">
      <c r="C43" s="2">
        <v>2016</v>
      </c>
      <c r="D43" s="2">
        <v>9.5496459999999992</v>
      </c>
      <c r="E43" s="2">
        <v>1.6529640000000001</v>
      </c>
      <c r="F43" s="2">
        <v>6581</v>
      </c>
    </row>
    <row r="44" spans="3:6" x14ac:dyDescent="0.6">
      <c r="C44" s="2"/>
      <c r="D44" s="2"/>
      <c r="F44" s="6"/>
    </row>
    <row r="45" spans="3:6" x14ac:dyDescent="0.6">
      <c r="C45" s="2" t="s">
        <v>9</v>
      </c>
      <c r="D45" s="2">
        <v>11.45407</v>
      </c>
      <c r="E45" s="2">
        <v>2.5244559999999998</v>
      </c>
      <c r="F45" s="2">
        <v>64992</v>
      </c>
    </row>
    <row r="46" spans="3:6" x14ac:dyDescent="0.6">
      <c r="C46" s="2"/>
      <c r="D46" s="2"/>
      <c r="E46" s="5"/>
      <c r="F46" s="4"/>
    </row>
    <row r="48" spans="3:6" x14ac:dyDescent="0.6">
      <c r="C48" t="s">
        <v>43</v>
      </c>
    </row>
    <row r="49" spans="3:6" x14ac:dyDescent="0.6">
      <c r="C49" s="2" t="s">
        <v>19</v>
      </c>
      <c r="D49" s="2" t="s">
        <v>17</v>
      </c>
      <c r="E49" s="2" t="s">
        <v>116</v>
      </c>
      <c r="F49" s="2" t="s">
        <v>8</v>
      </c>
    </row>
    <row r="50" spans="3:6" x14ac:dyDescent="0.6">
      <c r="C50" s="2"/>
      <c r="D50" s="2"/>
      <c r="F50" s="6"/>
    </row>
    <row r="51" spans="3:6" x14ac:dyDescent="0.6">
      <c r="C51" s="2">
        <v>2009</v>
      </c>
      <c r="D51" s="2">
        <v>12.079230000000001</v>
      </c>
      <c r="E51" s="2">
        <v>1.100921</v>
      </c>
      <c r="F51" s="2">
        <v>1306</v>
      </c>
    </row>
    <row r="52" spans="3:6" x14ac:dyDescent="0.6">
      <c r="C52" s="2">
        <v>2010</v>
      </c>
      <c r="D52" s="2">
        <v>14.9147</v>
      </c>
      <c r="E52" s="2">
        <v>5.6226419999999999</v>
      </c>
      <c r="F52" s="2">
        <v>985</v>
      </c>
    </row>
    <row r="53" spans="3:6" x14ac:dyDescent="0.6">
      <c r="C53" s="2">
        <v>2011</v>
      </c>
      <c r="D53" s="2">
        <v>17.799489999999999</v>
      </c>
      <c r="E53" s="2">
        <v>11.5138</v>
      </c>
      <c r="F53" s="2">
        <v>311</v>
      </c>
    </row>
    <row r="54" spans="3:6" x14ac:dyDescent="0.6">
      <c r="C54" s="2">
        <v>2012</v>
      </c>
      <c r="D54" s="2">
        <v>14.50489</v>
      </c>
      <c r="E54" s="2">
        <v>3.3148970000000002</v>
      </c>
      <c r="F54" s="2">
        <v>1918</v>
      </c>
    </row>
    <row r="55" spans="3:6" x14ac:dyDescent="0.6">
      <c r="C55" s="2">
        <v>2013</v>
      </c>
      <c r="D55" s="2">
        <v>11.92423</v>
      </c>
      <c r="E55" s="2">
        <v>1.4335690000000001</v>
      </c>
      <c r="F55" s="2">
        <v>2811</v>
      </c>
    </row>
    <row r="56" spans="3:6" x14ac:dyDescent="0.6">
      <c r="C56" s="2">
        <v>2014</v>
      </c>
      <c r="D56" s="2">
        <v>14.59979</v>
      </c>
      <c r="E56" s="2">
        <v>2.9601030000000002</v>
      </c>
      <c r="F56" s="2">
        <v>2889</v>
      </c>
    </row>
    <row r="57" spans="3:6" x14ac:dyDescent="0.6">
      <c r="C57" s="2">
        <v>2015</v>
      </c>
      <c r="D57" s="2">
        <v>12.1617</v>
      </c>
      <c r="E57" s="2">
        <v>2.3839610000000002</v>
      </c>
      <c r="F57" s="2">
        <v>3114</v>
      </c>
    </row>
    <row r="58" spans="3:6" x14ac:dyDescent="0.6">
      <c r="C58" s="2">
        <v>2016</v>
      </c>
      <c r="D58" s="2">
        <v>13.71134</v>
      </c>
      <c r="E58" s="2">
        <v>2.5201220000000002</v>
      </c>
      <c r="F58" s="2">
        <v>2819</v>
      </c>
    </row>
    <row r="59" spans="3:6" x14ac:dyDescent="0.6">
      <c r="C59" s="2"/>
      <c r="D59" s="2"/>
      <c r="F59" s="6"/>
    </row>
    <row r="60" spans="3:6" x14ac:dyDescent="0.6">
      <c r="C60" s="2" t="s">
        <v>9</v>
      </c>
      <c r="D60" s="2">
        <v>13.37486</v>
      </c>
      <c r="E60" s="2">
        <v>2.5295990000000002</v>
      </c>
      <c r="F60" s="2">
        <v>16153</v>
      </c>
    </row>
    <row r="61" spans="3:6" x14ac:dyDescent="0.6">
      <c r="C61" s="2"/>
      <c r="D61" s="2"/>
      <c r="E61" s="5"/>
      <c r="F61" s="4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.6" x14ac:dyDescent="0.6"/>
  <sheetData>
    <row r="1" spans="1:10" x14ac:dyDescent="0.6">
      <c r="A1" t="s">
        <v>197</v>
      </c>
    </row>
    <row r="3" spans="1:10" x14ac:dyDescent="0.6">
      <c r="C3" t="s">
        <v>121</v>
      </c>
    </row>
    <row r="4" spans="1:10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0" x14ac:dyDescent="0.6">
      <c r="C5" s="2"/>
      <c r="D5" s="2"/>
      <c r="F5" s="6"/>
      <c r="I5" t="s">
        <v>120</v>
      </c>
      <c r="J5" t="s">
        <v>119</v>
      </c>
    </row>
    <row r="6" spans="1:10" x14ac:dyDescent="0.6">
      <c r="C6" s="2">
        <v>2009</v>
      </c>
      <c r="D6" s="2">
        <v>19.442029999999999</v>
      </c>
      <c r="E6" s="2">
        <v>12.43333</v>
      </c>
      <c r="F6" s="2">
        <v>2221</v>
      </c>
      <c r="H6" s="2">
        <v>2009</v>
      </c>
      <c r="I6" s="2">
        <v>12.43333</v>
      </c>
      <c r="J6" s="2">
        <v>7.6592250000000002</v>
      </c>
    </row>
    <row r="7" spans="1:10" x14ac:dyDescent="0.6">
      <c r="C7" s="2">
        <v>2010</v>
      </c>
      <c r="D7" s="2">
        <v>17.592949999999998</v>
      </c>
      <c r="E7" s="2">
        <v>10.74502</v>
      </c>
      <c r="F7" s="2">
        <v>3666</v>
      </c>
      <c r="H7" s="2">
        <v>2010</v>
      </c>
      <c r="I7" s="2">
        <v>10.74502</v>
      </c>
      <c r="J7" s="2">
        <v>17.320350000000001</v>
      </c>
    </row>
    <row r="8" spans="1:10" x14ac:dyDescent="0.6">
      <c r="C8" s="2">
        <v>2011</v>
      </c>
      <c r="D8" s="2">
        <v>12.93981</v>
      </c>
      <c r="E8" s="2">
        <v>4.1666670000000003</v>
      </c>
      <c r="F8" s="2">
        <v>4019</v>
      </c>
      <c r="H8" s="2">
        <v>2011</v>
      </c>
      <c r="I8" s="2">
        <v>4.1666670000000003</v>
      </c>
      <c r="J8" s="2">
        <v>18.628990000000002</v>
      </c>
    </row>
    <row r="9" spans="1:10" x14ac:dyDescent="0.6">
      <c r="C9" s="2">
        <v>2012</v>
      </c>
      <c r="D9" s="2">
        <v>10.79142</v>
      </c>
      <c r="E9" s="2">
        <v>2.7777780000000001</v>
      </c>
      <c r="F9" s="2">
        <v>4139</v>
      </c>
      <c r="H9" s="2">
        <v>2012</v>
      </c>
      <c r="I9" s="2">
        <v>2.7777780000000001</v>
      </c>
      <c r="J9" s="2">
        <v>10.860900000000001</v>
      </c>
    </row>
    <row r="10" spans="1:10" x14ac:dyDescent="0.6">
      <c r="C10" s="2">
        <v>2013</v>
      </c>
      <c r="D10" s="2">
        <v>8.7489410000000003</v>
      </c>
      <c r="E10" s="2">
        <v>1.4308380000000001</v>
      </c>
      <c r="F10" s="2">
        <v>7292</v>
      </c>
      <c r="H10" s="2">
        <v>2013</v>
      </c>
      <c r="I10" s="2">
        <v>1.4308380000000001</v>
      </c>
      <c r="J10" s="2">
        <v>9.1481490000000001</v>
      </c>
    </row>
    <row r="11" spans="1:10" x14ac:dyDescent="0.6">
      <c r="C11" s="2">
        <v>2014</v>
      </c>
      <c r="D11" s="2">
        <v>8.8697459999999992</v>
      </c>
      <c r="E11" s="2">
        <v>1.306648</v>
      </c>
      <c r="F11" s="2">
        <v>7522</v>
      </c>
      <c r="H11" s="2">
        <v>2014</v>
      </c>
      <c r="I11" s="2">
        <v>1.306648</v>
      </c>
      <c r="J11" s="2">
        <v>8.9673700000000007</v>
      </c>
    </row>
    <row r="12" spans="1:10" x14ac:dyDescent="0.6">
      <c r="C12" s="2">
        <v>2015</v>
      </c>
      <c r="D12" s="2">
        <v>8.4870090000000005</v>
      </c>
      <c r="E12" s="2">
        <v>1.4358839999999999</v>
      </c>
      <c r="F12" s="2">
        <v>7276</v>
      </c>
      <c r="H12" s="2">
        <v>2015</v>
      </c>
      <c r="I12" s="2">
        <v>1.4358839999999999</v>
      </c>
      <c r="J12" s="2">
        <v>3.8556180000000002</v>
      </c>
    </row>
    <row r="13" spans="1:10" x14ac:dyDescent="0.6">
      <c r="C13" s="2">
        <v>2016</v>
      </c>
      <c r="D13" s="2">
        <v>10.773199999999999</v>
      </c>
      <c r="E13" s="2">
        <v>2.202626</v>
      </c>
      <c r="F13" s="2">
        <v>3852</v>
      </c>
      <c r="H13" s="2">
        <v>2016</v>
      </c>
      <c r="I13" s="2">
        <v>2.202626</v>
      </c>
      <c r="J13" s="2">
        <v>6.4735469999999999</v>
      </c>
    </row>
    <row r="14" spans="1:10" x14ac:dyDescent="0.6">
      <c r="C14" s="2"/>
      <c r="D14" s="2"/>
      <c r="F14" s="6"/>
    </row>
    <row r="15" spans="1:10" x14ac:dyDescent="0.6">
      <c r="C15" s="2" t="s">
        <v>9</v>
      </c>
      <c r="D15" s="2">
        <v>10.956379999999999</v>
      </c>
      <c r="E15" s="2">
        <v>2.5540850000000002</v>
      </c>
      <c r="F15" s="2">
        <v>39987</v>
      </c>
    </row>
    <row r="16" spans="1:10" x14ac:dyDescent="0.6">
      <c r="C16" s="2"/>
      <c r="D16" s="2"/>
      <c r="E16" s="5"/>
      <c r="F16" s="4"/>
    </row>
    <row r="18" spans="3:8" x14ac:dyDescent="0.6">
      <c r="C18" t="s">
        <v>118</v>
      </c>
    </row>
    <row r="19" spans="3:8" x14ac:dyDescent="0.6">
      <c r="C19" s="2" t="s">
        <v>19</v>
      </c>
      <c r="D19" s="2" t="s">
        <v>17</v>
      </c>
      <c r="E19" s="2" t="s">
        <v>116</v>
      </c>
      <c r="F19" s="2" t="s">
        <v>8</v>
      </c>
    </row>
    <row r="20" spans="3:8" x14ac:dyDescent="0.6">
      <c r="C20" s="2"/>
      <c r="D20" s="2"/>
      <c r="F20" s="6"/>
    </row>
    <row r="21" spans="3:8" x14ac:dyDescent="0.6">
      <c r="C21" s="2">
        <v>2009</v>
      </c>
      <c r="D21" s="2">
        <v>17.846129999999999</v>
      </c>
      <c r="E21" s="2">
        <v>7.6592250000000002</v>
      </c>
      <c r="F21" s="2">
        <v>1630</v>
      </c>
    </row>
    <row r="22" spans="3:8" x14ac:dyDescent="0.6">
      <c r="C22" s="2">
        <v>2010</v>
      </c>
      <c r="D22" s="2">
        <v>24.133839999999999</v>
      </c>
      <c r="E22" s="2">
        <v>17.320350000000001</v>
      </c>
      <c r="F22" s="2">
        <v>1315</v>
      </c>
    </row>
    <row r="23" spans="3:8" x14ac:dyDescent="0.6">
      <c r="C23" s="2">
        <v>2011</v>
      </c>
      <c r="D23" s="2">
        <v>25.074010000000001</v>
      </c>
      <c r="E23" s="2">
        <v>18.628990000000002</v>
      </c>
      <c r="F23" s="2">
        <v>1017</v>
      </c>
    </row>
    <row r="24" spans="3:8" x14ac:dyDescent="0.6">
      <c r="C24" s="2">
        <v>2012</v>
      </c>
      <c r="D24" s="2">
        <v>20.095980000000001</v>
      </c>
      <c r="E24" s="2">
        <v>10.860900000000001</v>
      </c>
      <c r="F24" s="2">
        <v>1023</v>
      </c>
    </row>
    <row r="25" spans="3:8" x14ac:dyDescent="0.6">
      <c r="C25" s="2">
        <v>2013</v>
      </c>
      <c r="D25" s="2">
        <v>19.30255</v>
      </c>
      <c r="E25" s="2">
        <v>9.1481490000000001</v>
      </c>
      <c r="F25" s="2">
        <v>1254</v>
      </c>
    </row>
    <row r="26" spans="3:8" x14ac:dyDescent="0.6">
      <c r="C26" s="2">
        <v>2014</v>
      </c>
      <c r="D26" s="2">
        <v>18.895</v>
      </c>
      <c r="E26" s="2">
        <v>8.9673700000000007</v>
      </c>
      <c r="F26" s="2">
        <v>1328</v>
      </c>
    </row>
    <row r="27" spans="3:8" x14ac:dyDescent="0.6">
      <c r="C27" s="2">
        <v>2015</v>
      </c>
      <c r="D27" s="2">
        <v>15.04949</v>
      </c>
      <c r="E27" s="2">
        <v>3.8556180000000002</v>
      </c>
      <c r="F27" s="2">
        <v>1625</v>
      </c>
    </row>
    <row r="28" spans="3:8" x14ac:dyDescent="0.6">
      <c r="C28" s="2">
        <v>2016</v>
      </c>
      <c r="D28" s="2">
        <v>16.773260000000001</v>
      </c>
      <c r="E28" s="2">
        <v>6.4735469999999999</v>
      </c>
      <c r="F28" s="2">
        <v>1434</v>
      </c>
    </row>
    <row r="29" spans="3:8" x14ac:dyDescent="0.6">
      <c r="C29" s="2"/>
      <c r="D29" s="2"/>
      <c r="F29" s="6"/>
    </row>
    <row r="30" spans="3:8" x14ac:dyDescent="0.6">
      <c r="C30" s="2" t="s">
        <v>9</v>
      </c>
      <c r="D30" s="2">
        <v>19.263120000000001</v>
      </c>
      <c r="E30" s="2">
        <v>9.9617529999999999</v>
      </c>
      <c r="F30" s="2">
        <v>10626</v>
      </c>
      <c r="G30" s="2">
        <v>39987</v>
      </c>
      <c r="H30">
        <f>SUM(F30:G30)</f>
        <v>50613</v>
      </c>
    </row>
    <row r="31" spans="3:8" x14ac:dyDescent="0.6">
      <c r="C31" s="2"/>
      <c r="D31" s="2"/>
      <c r="F31" s="6"/>
    </row>
    <row r="32" spans="3:8" x14ac:dyDescent="0.6">
      <c r="C32" s="2"/>
      <c r="D32" s="5"/>
      <c r="E32" s="5"/>
      <c r="F32" s="4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/>
  </sheetViews>
  <sheetFormatPr defaultRowHeight="15.6" x14ac:dyDescent="0.6"/>
  <sheetData>
    <row r="1" spans="1:10" x14ac:dyDescent="0.6">
      <c r="A1" t="s">
        <v>197</v>
      </c>
    </row>
    <row r="3" spans="1:10" x14ac:dyDescent="0.6">
      <c r="C3" t="s">
        <v>125</v>
      </c>
    </row>
    <row r="4" spans="1:10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0" x14ac:dyDescent="0.6">
      <c r="C5" s="2"/>
      <c r="D5" s="2"/>
      <c r="F5" s="6"/>
      <c r="I5" t="s">
        <v>124</v>
      </c>
      <c r="J5" t="s">
        <v>123</v>
      </c>
    </row>
    <row r="6" spans="1:10" x14ac:dyDescent="0.6">
      <c r="C6" s="2">
        <v>2009</v>
      </c>
      <c r="D6" s="2">
        <v>18.457640000000001</v>
      </c>
      <c r="E6" s="2">
        <v>10.173030000000001</v>
      </c>
      <c r="F6" s="2">
        <v>4747</v>
      </c>
      <c r="H6" s="2">
        <v>2009</v>
      </c>
      <c r="I6" s="2">
        <v>10.173030000000001</v>
      </c>
      <c r="J6" s="2">
        <v>6.3829789999999997</v>
      </c>
    </row>
    <row r="7" spans="1:10" x14ac:dyDescent="0.6">
      <c r="C7" s="2">
        <v>2010</v>
      </c>
      <c r="D7" s="2">
        <v>19.688369999999999</v>
      </c>
      <c r="E7" s="2">
        <v>12.439730000000001</v>
      </c>
      <c r="F7" s="2">
        <v>5886</v>
      </c>
      <c r="H7" s="2">
        <v>2010</v>
      </c>
      <c r="I7" s="2">
        <v>12.439730000000001</v>
      </c>
      <c r="J7" s="2">
        <v>3.307083</v>
      </c>
    </row>
    <row r="8" spans="1:10" x14ac:dyDescent="0.6">
      <c r="C8" s="2">
        <v>2011</v>
      </c>
      <c r="D8" s="2">
        <v>15.66037</v>
      </c>
      <c r="E8" s="2">
        <v>6.2721400000000003</v>
      </c>
      <c r="F8" s="2">
        <v>5579</v>
      </c>
      <c r="H8" s="2">
        <v>2011</v>
      </c>
      <c r="I8" s="2">
        <v>6.2721400000000003</v>
      </c>
      <c r="J8" s="2">
        <v>2.1886839999999999</v>
      </c>
    </row>
    <row r="9" spans="1:10" x14ac:dyDescent="0.6">
      <c r="C9" s="2">
        <v>2012</v>
      </c>
      <c r="D9" s="2">
        <v>12.90654</v>
      </c>
      <c r="E9" s="2">
        <v>3.579059</v>
      </c>
      <c r="F9" s="2">
        <v>5748</v>
      </c>
      <c r="H9" s="2">
        <v>2012</v>
      </c>
      <c r="I9" s="2">
        <v>3.579059</v>
      </c>
      <c r="J9" s="2">
        <v>0.91524870000000003</v>
      </c>
    </row>
    <row r="10" spans="1:10" x14ac:dyDescent="0.6">
      <c r="C10" s="2">
        <v>2013</v>
      </c>
      <c r="D10" s="2">
        <v>10.933820000000001</v>
      </c>
      <c r="E10" s="2">
        <v>1.9276869999999999</v>
      </c>
      <c r="F10" s="2">
        <v>9366</v>
      </c>
      <c r="H10" s="2">
        <v>2013</v>
      </c>
      <c r="I10" s="2">
        <v>1.9276869999999999</v>
      </c>
      <c r="J10" s="2">
        <v>0.35698360000000001</v>
      </c>
    </row>
    <row r="11" spans="1:10" x14ac:dyDescent="0.6">
      <c r="C11" s="2">
        <v>2014</v>
      </c>
      <c r="D11" s="2">
        <v>11.105</v>
      </c>
      <c r="E11" s="2">
        <v>1.8720950000000001</v>
      </c>
      <c r="F11" s="2">
        <v>9718</v>
      </c>
      <c r="H11" s="2">
        <v>2014</v>
      </c>
      <c r="I11" s="2">
        <v>1.8720950000000001</v>
      </c>
      <c r="J11" s="2">
        <v>0.23855999999999999</v>
      </c>
    </row>
    <row r="12" spans="1:10" x14ac:dyDescent="0.6">
      <c r="C12" s="2">
        <v>2015</v>
      </c>
      <c r="D12" s="2">
        <v>10.291169999999999</v>
      </c>
      <c r="E12" s="2">
        <v>1.910828</v>
      </c>
      <c r="F12" s="2">
        <v>9837</v>
      </c>
      <c r="H12" s="2">
        <v>2015</v>
      </c>
      <c r="I12" s="2">
        <v>1.910828</v>
      </c>
      <c r="J12" s="2">
        <v>0.44302069999999999</v>
      </c>
    </row>
    <row r="13" spans="1:10" x14ac:dyDescent="0.6">
      <c r="C13" s="2">
        <v>2016</v>
      </c>
      <c r="D13" s="2">
        <v>11.723330000000001</v>
      </c>
      <c r="E13" s="2">
        <v>2.3067030000000002</v>
      </c>
      <c r="F13" s="2">
        <v>7093</v>
      </c>
      <c r="H13" s="2">
        <v>2016</v>
      </c>
      <c r="I13" s="2">
        <v>2.3067030000000002</v>
      </c>
      <c r="J13" s="2">
        <v>0.43759409999999999</v>
      </c>
    </row>
    <row r="14" spans="1:10" x14ac:dyDescent="0.6">
      <c r="C14" s="2"/>
      <c r="D14" s="2"/>
      <c r="F14" s="6"/>
    </row>
    <row r="15" spans="1:10" x14ac:dyDescent="0.6">
      <c r="C15" s="2" t="s">
        <v>9</v>
      </c>
      <c r="D15" s="2">
        <v>13.105399999999999</v>
      </c>
      <c r="E15" s="2">
        <v>3.5585550000000001</v>
      </c>
      <c r="F15" s="2">
        <v>57974</v>
      </c>
    </row>
    <row r="16" spans="1:10" x14ac:dyDescent="0.6">
      <c r="C16" s="2"/>
      <c r="D16" s="2"/>
      <c r="E16" s="5"/>
      <c r="F16" s="4"/>
    </row>
    <row r="18" spans="3:8" x14ac:dyDescent="0.6">
      <c r="C18" t="s">
        <v>122</v>
      </c>
    </row>
    <row r="19" spans="3:8" x14ac:dyDescent="0.6">
      <c r="C19" s="2" t="s">
        <v>19</v>
      </c>
      <c r="D19" s="2" t="s">
        <v>17</v>
      </c>
      <c r="E19" s="2" t="s">
        <v>116</v>
      </c>
      <c r="F19" s="2" t="s">
        <v>8</v>
      </c>
    </row>
    <row r="20" spans="3:8" x14ac:dyDescent="0.6">
      <c r="C20" s="2"/>
      <c r="D20" s="2"/>
      <c r="F20" s="6"/>
    </row>
    <row r="21" spans="3:8" x14ac:dyDescent="0.6">
      <c r="C21" s="2">
        <v>2009</v>
      </c>
      <c r="D21" s="2">
        <v>13.806570000000001</v>
      </c>
      <c r="E21" s="2">
        <v>6.3829789999999997</v>
      </c>
      <c r="F21" s="2">
        <v>2054</v>
      </c>
    </row>
    <row r="22" spans="3:8" x14ac:dyDescent="0.6">
      <c r="C22" s="2">
        <v>2010</v>
      </c>
      <c r="D22" s="2">
        <v>11.99751</v>
      </c>
      <c r="E22" s="2">
        <v>3.307083</v>
      </c>
      <c r="F22" s="2">
        <v>3188</v>
      </c>
    </row>
    <row r="23" spans="3:8" x14ac:dyDescent="0.6">
      <c r="C23" s="2">
        <v>2011</v>
      </c>
      <c r="D23" s="2">
        <v>9.8650120000000001</v>
      </c>
      <c r="E23" s="2">
        <v>2.1886839999999999</v>
      </c>
      <c r="F23" s="2">
        <v>1803</v>
      </c>
    </row>
    <row r="24" spans="3:8" x14ac:dyDescent="0.6">
      <c r="C24" s="2">
        <v>2012</v>
      </c>
      <c r="D24" s="2">
        <v>7.4945490000000001</v>
      </c>
      <c r="E24" s="2">
        <v>0.91524870000000003</v>
      </c>
      <c r="F24" s="2">
        <v>1864</v>
      </c>
    </row>
    <row r="25" spans="3:8" x14ac:dyDescent="0.6">
      <c r="C25" s="2">
        <v>2013</v>
      </c>
      <c r="D25" s="2">
        <v>7.1006989999999996</v>
      </c>
      <c r="E25" s="2">
        <v>0.35698360000000001</v>
      </c>
      <c r="F25" s="2">
        <v>3018</v>
      </c>
    </row>
    <row r="26" spans="3:8" x14ac:dyDescent="0.6">
      <c r="C26" s="2">
        <v>2014</v>
      </c>
      <c r="D26" s="2">
        <v>6.270842</v>
      </c>
      <c r="E26" s="2">
        <v>0.23855999999999999</v>
      </c>
      <c r="F26" s="2">
        <v>4284</v>
      </c>
    </row>
    <row r="27" spans="3:8" x14ac:dyDescent="0.6">
      <c r="C27" s="2">
        <v>2015</v>
      </c>
      <c r="D27" s="2">
        <v>7.3069449999999998</v>
      </c>
      <c r="E27" s="2">
        <v>0.44302069999999999</v>
      </c>
      <c r="F27" s="2">
        <v>4235</v>
      </c>
    </row>
    <row r="28" spans="3:8" x14ac:dyDescent="0.6">
      <c r="C28" s="2">
        <v>2016</v>
      </c>
      <c r="D28" s="2">
        <v>7.9579750000000002</v>
      </c>
      <c r="E28" s="2">
        <v>0.43759409999999999</v>
      </c>
      <c r="F28" s="2">
        <v>2302</v>
      </c>
    </row>
    <row r="29" spans="3:8" x14ac:dyDescent="0.6">
      <c r="C29" s="2"/>
      <c r="D29" s="2"/>
      <c r="F29" s="6"/>
    </row>
    <row r="30" spans="3:8" x14ac:dyDescent="0.6">
      <c r="C30" s="2" t="s">
        <v>9</v>
      </c>
      <c r="D30" s="2">
        <v>8.6126950000000004</v>
      </c>
      <c r="E30" s="2">
        <v>0.9174312</v>
      </c>
      <c r="F30" s="2">
        <v>22748</v>
      </c>
      <c r="G30" s="2">
        <v>57974</v>
      </c>
      <c r="H30">
        <f>SUM(F30:G30)</f>
        <v>80722</v>
      </c>
    </row>
    <row r="31" spans="3:8" x14ac:dyDescent="0.6">
      <c r="C31" s="2"/>
      <c r="D31" s="2"/>
      <c r="E31" s="5"/>
      <c r="F31" s="4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.6" x14ac:dyDescent="0.6"/>
  <sheetData>
    <row r="1" spans="1:10" x14ac:dyDescent="0.6">
      <c r="A1" t="s">
        <v>197</v>
      </c>
    </row>
    <row r="3" spans="1:10" x14ac:dyDescent="0.6">
      <c r="C3" t="s">
        <v>129</v>
      </c>
    </row>
    <row r="4" spans="1:10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0" x14ac:dyDescent="0.6">
      <c r="C5" s="2"/>
      <c r="D5" s="2"/>
      <c r="F5" s="6"/>
      <c r="I5" t="s">
        <v>128</v>
      </c>
      <c r="J5" t="s">
        <v>127</v>
      </c>
    </row>
    <row r="6" spans="1:10" x14ac:dyDescent="0.6">
      <c r="C6" s="2">
        <v>2009</v>
      </c>
      <c r="D6" s="2">
        <v>9.5277580000000004</v>
      </c>
      <c r="E6" s="2">
        <v>0.39176939999999999</v>
      </c>
      <c r="F6" s="2">
        <v>1570</v>
      </c>
      <c r="H6" s="2">
        <v>2009</v>
      </c>
      <c r="I6" s="2">
        <v>0.39176939999999999</v>
      </c>
      <c r="J6" s="2">
        <v>11.79552</v>
      </c>
    </row>
    <row r="7" spans="1:10" x14ac:dyDescent="0.6">
      <c r="C7" s="2">
        <v>2010</v>
      </c>
      <c r="D7" s="2">
        <v>11.30963</v>
      </c>
      <c r="E7" s="2">
        <v>3.2100080000000002</v>
      </c>
      <c r="F7" s="2">
        <v>1831</v>
      </c>
      <c r="H7" s="2">
        <v>2010</v>
      </c>
      <c r="I7" s="2">
        <v>3.2100080000000002</v>
      </c>
      <c r="J7" s="2">
        <v>11.111050000000001</v>
      </c>
    </row>
    <row r="8" spans="1:10" x14ac:dyDescent="0.6">
      <c r="C8" s="2">
        <v>2011</v>
      </c>
      <c r="D8" s="2">
        <v>11.17689</v>
      </c>
      <c r="E8" s="2">
        <v>3.1746029999999998</v>
      </c>
      <c r="F8" s="2">
        <v>4504</v>
      </c>
      <c r="H8" s="2">
        <v>2011</v>
      </c>
      <c r="I8" s="2">
        <v>3.1746029999999998</v>
      </c>
      <c r="J8" s="2">
        <v>9.9033929999999994</v>
      </c>
    </row>
    <row r="9" spans="1:10" x14ac:dyDescent="0.6">
      <c r="C9" s="2">
        <v>2012</v>
      </c>
      <c r="D9" s="2">
        <v>8.334441</v>
      </c>
      <c r="E9" s="2">
        <v>1.6393439999999999</v>
      </c>
      <c r="F9" s="2">
        <v>4413</v>
      </c>
      <c r="H9" s="2">
        <v>2012</v>
      </c>
      <c r="I9" s="2">
        <v>1.6393439999999999</v>
      </c>
      <c r="J9" s="2">
        <v>5.969347</v>
      </c>
    </row>
    <row r="10" spans="1:10" x14ac:dyDescent="0.6">
      <c r="C10" s="2">
        <v>2013</v>
      </c>
      <c r="D10" s="2">
        <v>6.8294550000000003</v>
      </c>
      <c r="E10" s="2">
        <v>0.84033610000000003</v>
      </c>
      <c r="F10" s="2">
        <v>7972</v>
      </c>
      <c r="H10" s="2">
        <v>2013</v>
      </c>
      <c r="I10" s="2">
        <v>0.84033610000000003</v>
      </c>
      <c r="J10" s="2">
        <v>5.0261189999999996</v>
      </c>
    </row>
    <row r="11" spans="1:10" x14ac:dyDescent="0.6">
      <c r="C11" s="2">
        <v>2014</v>
      </c>
      <c r="D11" s="2">
        <v>6.4782130000000002</v>
      </c>
      <c r="E11" s="2">
        <v>0.6172839</v>
      </c>
      <c r="F11" s="2">
        <v>9377</v>
      </c>
      <c r="H11" s="2">
        <v>2014</v>
      </c>
      <c r="I11" s="2">
        <v>0.6172839</v>
      </c>
      <c r="J11" s="2">
        <v>5.4809530000000004</v>
      </c>
    </row>
    <row r="12" spans="1:10" x14ac:dyDescent="0.6">
      <c r="C12" s="2">
        <v>2015</v>
      </c>
      <c r="D12" s="2">
        <v>6.6892889999999996</v>
      </c>
      <c r="E12" s="2">
        <v>0.82581099999999996</v>
      </c>
      <c r="F12" s="2">
        <v>9153</v>
      </c>
      <c r="H12" s="2">
        <v>2015</v>
      </c>
      <c r="I12" s="2">
        <v>0.82581099999999996</v>
      </c>
      <c r="J12" s="2">
        <v>4.7572739999999998</v>
      </c>
    </row>
    <row r="13" spans="1:10" x14ac:dyDescent="0.6">
      <c r="C13" s="2">
        <v>2016</v>
      </c>
      <c r="D13" s="2">
        <v>8.5821989999999992</v>
      </c>
      <c r="E13" s="2">
        <v>1.3865229999999999</v>
      </c>
      <c r="F13" s="2">
        <v>5677</v>
      </c>
      <c r="H13" s="2">
        <v>2016</v>
      </c>
      <c r="I13" s="2">
        <v>1.3865229999999999</v>
      </c>
      <c r="J13" s="2">
        <v>3.4506559999999999</v>
      </c>
    </row>
    <row r="14" spans="1:10" x14ac:dyDescent="0.6">
      <c r="C14" s="2"/>
      <c r="D14" s="2"/>
      <c r="F14" s="6"/>
    </row>
    <row r="15" spans="1:10" x14ac:dyDescent="0.6">
      <c r="C15" s="2" t="s">
        <v>9</v>
      </c>
      <c r="D15" s="2">
        <v>7.8190879999999998</v>
      </c>
      <c r="E15" s="2">
        <v>1.1025160000000001</v>
      </c>
      <c r="F15" s="2">
        <v>44497</v>
      </c>
    </row>
    <row r="16" spans="1:10" x14ac:dyDescent="0.6">
      <c r="C16" s="2"/>
      <c r="D16" s="2"/>
      <c r="E16" s="5"/>
      <c r="F16" s="4"/>
    </row>
    <row r="19" spans="3:8" x14ac:dyDescent="0.6">
      <c r="C19" t="s">
        <v>126</v>
      </c>
    </row>
    <row r="20" spans="3:8" x14ac:dyDescent="0.6">
      <c r="C20" s="2" t="s">
        <v>19</v>
      </c>
      <c r="D20" s="2" t="s">
        <v>17</v>
      </c>
      <c r="E20" s="2" t="s">
        <v>116</v>
      </c>
      <c r="F20" s="2" t="s">
        <v>8</v>
      </c>
    </row>
    <row r="21" spans="3:8" x14ac:dyDescent="0.6">
      <c r="C21" s="2"/>
      <c r="D21" s="2"/>
      <c r="F21" s="6"/>
    </row>
    <row r="22" spans="3:8" x14ac:dyDescent="0.6">
      <c r="C22" s="2">
        <v>2009</v>
      </c>
      <c r="D22" s="2">
        <v>19.126709999999999</v>
      </c>
      <c r="E22" s="2">
        <v>11.79552</v>
      </c>
      <c r="F22" s="2">
        <v>5355</v>
      </c>
    </row>
    <row r="23" spans="3:8" x14ac:dyDescent="0.6">
      <c r="C23" s="2">
        <v>2010</v>
      </c>
      <c r="D23" s="2">
        <v>18.355889999999999</v>
      </c>
      <c r="E23" s="2">
        <v>11.111050000000001</v>
      </c>
      <c r="F23" s="2">
        <v>7328</v>
      </c>
    </row>
    <row r="24" spans="3:8" x14ac:dyDescent="0.6">
      <c r="C24" s="2">
        <v>2011</v>
      </c>
      <c r="D24" s="2">
        <v>18.67277</v>
      </c>
      <c r="E24" s="2">
        <v>9.9033929999999994</v>
      </c>
      <c r="F24" s="2">
        <v>3024</v>
      </c>
    </row>
    <row r="25" spans="3:8" x14ac:dyDescent="0.6">
      <c r="C25" s="2">
        <v>2012</v>
      </c>
      <c r="D25" s="2">
        <v>16.022770000000001</v>
      </c>
      <c r="E25" s="2">
        <v>5.969347</v>
      </c>
      <c r="F25" s="2">
        <v>3241</v>
      </c>
    </row>
    <row r="26" spans="3:8" x14ac:dyDescent="0.6">
      <c r="C26" s="2">
        <v>2013</v>
      </c>
      <c r="D26" s="2">
        <v>15.67953</v>
      </c>
      <c r="E26" s="2">
        <v>5.0261189999999996</v>
      </c>
      <c r="F26" s="2">
        <v>4428</v>
      </c>
    </row>
    <row r="27" spans="3:8" x14ac:dyDescent="0.6">
      <c r="C27" s="2">
        <v>2014</v>
      </c>
      <c r="D27" s="2">
        <v>16.004429999999999</v>
      </c>
      <c r="E27" s="2">
        <v>5.4809530000000004</v>
      </c>
      <c r="F27" s="2">
        <v>4626</v>
      </c>
    </row>
    <row r="28" spans="3:8" x14ac:dyDescent="0.6">
      <c r="C28" s="2">
        <v>2015</v>
      </c>
      <c r="D28" s="2">
        <v>14.41536</v>
      </c>
      <c r="E28" s="2">
        <v>4.7572739999999998</v>
      </c>
      <c r="F28" s="2">
        <v>4923</v>
      </c>
    </row>
    <row r="29" spans="3:8" x14ac:dyDescent="0.6">
      <c r="C29" s="2">
        <v>2016</v>
      </c>
      <c r="D29" s="2">
        <v>14.176019999999999</v>
      </c>
      <c r="E29" s="2">
        <v>3.4506559999999999</v>
      </c>
      <c r="F29" s="2">
        <v>3723</v>
      </c>
    </row>
    <row r="30" spans="3:8" x14ac:dyDescent="0.6">
      <c r="C30" s="2"/>
      <c r="D30" s="2"/>
      <c r="F30" s="6"/>
    </row>
    <row r="31" spans="3:8" x14ac:dyDescent="0.6">
      <c r="C31" s="2" t="s">
        <v>9</v>
      </c>
      <c r="D31" s="2">
        <v>16.714179999999999</v>
      </c>
      <c r="E31" s="2">
        <v>7.5112740000000002</v>
      </c>
      <c r="F31" s="2">
        <v>36648</v>
      </c>
      <c r="G31" s="2">
        <v>44497</v>
      </c>
      <c r="H31">
        <f>SUM(F31:G31)</f>
        <v>81145</v>
      </c>
    </row>
    <row r="32" spans="3:8" x14ac:dyDescent="0.6">
      <c r="C32" s="2"/>
      <c r="D32" s="2"/>
      <c r="E32" s="5"/>
      <c r="F32" s="4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.6" x14ac:dyDescent="0.6"/>
  <sheetData>
    <row r="1" spans="1:10" x14ac:dyDescent="0.6">
      <c r="A1" t="s">
        <v>197</v>
      </c>
    </row>
    <row r="3" spans="1:10" x14ac:dyDescent="0.6">
      <c r="C3" t="s">
        <v>82</v>
      </c>
    </row>
    <row r="4" spans="1:10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0" x14ac:dyDescent="0.6">
      <c r="C5" s="2"/>
      <c r="D5" s="2"/>
      <c r="F5" s="6"/>
      <c r="I5" t="s">
        <v>82</v>
      </c>
      <c r="J5" t="s">
        <v>81</v>
      </c>
    </row>
    <row r="6" spans="1:10" x14ac:dyDescent="0.6">
      <c r="C6" s="2">
        <v>2009</v>
      </c>
      <c r="D6" s="2">
        <v>21.098610000000001</v>
      </c>
      <c r="E6" s="2">
        <v>15.664149999999999</v>
      </c>
      <c r="F6" s="2">
        <v>3943</v>
      </c>
      <c r="H6" s="2">
        <v>2009</v>
      </c>
      <c r="I6" s="2">
        <v>15.664149999999999</v>
      </c>
      <c r="J6" s="2">
        <v>0.35256409999999999</v>
      </c>
    </row>
    <row r="7" spans="1:10" x14ac:dyDescent="0.6">
      <c r="C7" s="2">
        <v>2010</v>
      </c>
      <c r="D7" s="2">
        <v>18.730119999999999</v>
      </c>
      <c r="E7" s="2">
        <v>12.30763</v>
      </c>
      <c r="F7" s="2">
        <v>6237</v>
      </c>
      <c r="H7" s="2">
        <v>2010</v>
      </c>
      <c r="I7" s="2">
        <v>12.30763</v>
      </c>
      <c r="J7" s="2">
        <v>2.1449720000000001</v>
      </c>
    </row>
    <row r="8" spans="1:10" x14ac:dyDescent="0.6">
      <c r="C8" s="2">
        <v>2011</v>
      </c>
      <c r="D8" s="2">
        <v>16.389749999999999</v>
      </c>
      <c r="E8" s="2">
        <v>7.7744819999999999</v>
      </c>
      <c r="F8" s="2">
        <v>4930</v>
      </c>
      <c r="H8" s="2">
        <v>2011</v>
      </c>
      <c r="I8" s="2">
        <v>7.7744819999999999</v>
      </c>
      <c r="J8" s="2">
        <v>1.5625</v>
      </c>
    </row>
    <row r="9" spans="1:10" x14ac:dyDescent="0.6">
      <c r="C9" s="2">
        <v>2012</v>
      </c>
      <c r="D9" s="2">
        <v>14.29974</v>
      </c>
      <c r="E9" s="2">
        <v>5.2664809999999997</v>
      </c>
      <c r="F9" s="2">
        <v>4425</v>
      </c>
      <c r="H9" s="2">
        <v>2012</v>
      </c>
      <c r="I9" s="2">
        <v>5.2664809999999997</v>
      </c>
      <c r="J9" s="2">
        <v>0.52377119999999999</v>
      </c>
    </row>
    <row r="10" spans="1:10" x14ac:dyDescent="0.6">
      <c r="C10" s="2">
        <v>2013</v>
      </c>
      <c r="D10" s="2">
        <v>12.508380000000001</v>
      </c>
      <c r="E10" s="2">
        <v>3.116142</v>
      </c>
      <c r="F10" s="2">
        <v>7143</v>
      </c>
      <c r="H10" s="2">
        <v>2013</v>
      </c>
      <c r="I10" s="2">
        <v>3.116142</v>
      </c>
      <c r="J10" s="2">
        <v>0.36144579999999998</v>
      </c>
    </row>
    <row r="11" spans="1:10" x14ac:dyDescent="0.6">
      <c r="C11" s="2">
        <v>2014</v>
      </c>
      <c r="D11" s="2">
        <v>11.96153</v>
      </c>
      <c r="E11" s="2">
        <v>2.8439869999999998</v>
      </c>
      <c r="F11" s="2">
        <v>8725</v>
      </c>
      <c r="H11" s="2">
        <v>2014</v>
      </c>
      <c r="I11" s="2">
        <v>2.8439869999999998</v>
      </c>
      <c r="J11" s="2">
        <v>9.3416700000000005E-2</v>
      </c>
    </row>
    <row r="12" spans="1:10" x14ac:dyDescent="0.6">
      <c r="C12" s="2">
        <v>2015</v>
      </c>
      <c r="D12" s="2">
        <v>11.92986</v>
      </c>
      <c r="E12" s="2">
        <v>3.1210870000000002</v>
      </c>
      <c r="F12" s="2">
        <v>8476</v>
      </c>
      <c r="H12" s="2">
        <v>2015</v>
      </c>
      <c r="I12" s="2">
        <v>3.1210870000000002</v>
      </c>
      <c r="J12" s="2">
        <v>9.5718800000000007E-2</v>
      </c>
    </row>
    <row r="13" spans="1:10" x14ac:dyDescent="0.6">
      <c r="C13" s="2">
        <v>2016</v>
      </c>
      <c r="D13" s="2">
        <v>13.721730000000001</v>
      </c>
      <c r="E13" s="2">
        <v>4.8747610000000003</v>
      </c>
      <c r="F13" s="2">
        <v>5858</v>
      </c>
      <c r="H13" s="2">
        <v>2016</v>
      </c>
      <c r="I13" s="2">
        <v>4.8747610000000003</v>
      </c>
      <c r="J13" s="2">
        <v>0</v>
      </c>
    </row>
    <row r="14" spans="1:10" x14ac:dyDescent="0.6">
      <c r="C14" s="2"/>
      <c r="D14" s="2"/>
      <c r="F14" s="6"/>
    </row>
    <row r="15" spans="1:10" x14ac:dyDescent="0.6">
      <c r="C15" s="2" t="s">
        <v>9</v>
      </c>
      <c r="D15" s="2">
        <v>14.46208</v>
      </c>
      <c r="E15" s="2">
        <v>5.5338180000000001</v>
      </c>
      <c r="F15" s="2">
        <v>49737</v>
      </c>
    </row>
    <row r="16" spans="1:10" x14ac:dyDescent="0.6">
      <c r="C16" s="2"/>
      <c r="D16" s="2"/>
      <c r="E16" s="5"/>
      <c r="F16" s="4"/>
    </row>
    <row r="19" spans="3:8" x14ac:dyDescent="0.6">
      <c r="C19" t="s">
        <v>81</v>
      </c>
    </row>
    <row r="20" spans="3:8" x14ac:dyDescent="0.6">
      <c r="C20" s="2" t="s">
        <v>19</v>
      </c>
      <c r="D20" s="2" t="s">
        <v>17</v>
      </c>
      <c r="E20" s="2" t="s">
        <v>116</v>
      </c>
      <c r="F20" s="2" t="s">
        <v>8</v>
      </c>
    </row>
    <row r="21" spans="3:8" x14ac:dyDescent="0.6">
      <c r="C21" s="2"/>
      <c r="D21" s="2"/>
      <c r="F21" s="6"/>
    </row>
    <row r="22" spans="3:8" x14ac:dyDescent="0.6">
      <c r="C22" s="2">
        <v>2009</v>
      </c>
      <c r="D22" s="2">
        <v>11.46556</v>
      </c>
      <c r="E22" s="2">
        <v>0.35256409999999999</v>
      </c>
      <c r="F22" s="2">
        <v>2982</v>
      </c>
    </row>
    <row r="23" spans="3:8" x14ac:dyDescent="0.6">
      <c r="C23" s="2">
        <v>2010</v>
      </c>
      <c r="D23" s="2">
        <v>13.141719999999999</v>
      </c>
      <c r="E23" s="2">
        <v>2.1449720000000001</v>
      </c>
      <c r="F23" s="2">
        <v>2922</v>
      </c>
    </row>
    <row r="24" spans="3:8" x14ac:dyDescent="0.6">
      <c r="C24" s="2">
        <v>2011</v>
      </c>
      <c r="D24" s="2">
        <v>10.0099</v>
      </c>
      <c r="E24" s="2">
        <v>1.5625</v>
      </c>
      <c r="F24" s="2">
        <v>2598</v>
      </c>
    </row>
    <row r="25" spans="3:8" x14ac:dyDescent="0.6">
      <c r="C25" s="2">
        <v>2012</v>
      </c>
      <c r="D25" s="2">
        <v>7.8765330000000002</v>
      </c>
      <c r="E25" s="2">
        <v>0.52377119999999999</v>
      </c>
      <c r="F25" s="2">
        <v>3229</v>
      </c>
    </row>
    <row r="26" spans="3:8" x14ac:dyDescent="0.6">
      <c r="C26" s="2">
        <v>2013</v>
      </c>
      <c r="D26" s="2">
        <v>6.5676220000000001</v>
      </c>
      <c r="E26" s="2">
        <v>0.36144579999999998</v>
      </c>
      <c r="F26" s="2">
        <v>5257</v>
      </c>
    </row>
    <row r="27" spans="3:8" x14ac:dyDescent="0.6">
      <c r="C27" s="2">
        <v>2014</v>
      </c>
      <c r="D27" s="2">
        <v>5.763236</v>
      </c>
      <c r="E27" s="2">
        <v>9.3416700000000005E-2</v>
      </c>
      <c r="F27" s="2">
        <v>5278</v>
      </c>
    </row>
    <row r="28" spans="3:8" x14ac:dyDescent="0.6">
      <c r="C28" s="2">
        <v>2015</v>
      </c>
      <c r="D28" s="2">
        <v>5.549347</v>
      </c>
      <c r="E28" s="2">
        <v>9.5718800000000007E-2</v>
      </c>
      <c r="F28" s="2">
        <v>5600</v>
      </c>
    </row>
    <row r="29" spans="3:8" x14ac:dyDescent="0.6">
      <c r="C29" s="2">
        <v>2016</v>
      </c>
      <c r="D29" s="2">
        <v>5.9617719999999998</v>
      </c>
      <c r="E29" s="2">
        <v>0</v>
      </c>
      <c r="F29" s="2">
        <v>3542</v>
      </c>
    </row>
    <row r="30" spans="3:8" x14ac:dyDescent="0.6">
      <c r="C30" s="2"/>
      <c r="D30" s="2"/>
      <c r="F30" s="6"/>
    </row>
    <row r="31" spans="3:8" x14ac:dyDescent="0.6">
      <c r="C31" s="2" t="s">
        <v>9</v>
      </c>
      <c r="D31" s="2">
        <v>7.6785119999999996</v>
      </c>
      <c r="E31" s="2">
        <v>0.28089890000000001</v>
      </c>
      <c r="F31" s="2">
        <v>31408</v>
      </c>
      <c r="G31" s="2">
        <v>49737</v>
      </c>
      <c r="H31">
        <f>SUM(F31:G31)</f>
        <v>81145</v>
      </c>
    </row>
    <row r="32" spans="3:8" x14ac:dyDescent="0.6">
      <c r="C32" s="2"/>
      <c r="D32" s="2"/>
      <c r="E32" s="5"/>
      <c r="F32" s="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ColWidth="11" defaultRowHeight="15.6" x14ac:dyDescent="0.6"/>
  <cols>
    <col min="2" max="2" width="8.94921875" customWidth="1"/>
    <col min="3" max="3" width="5.09765625" bestFit="1" customWidth="1"/>
    <col min="4" max="7" width="6.09765625" bestFit="1" customWidth="1"/>
  </cols>
  <sheetData>
    <row r="1" spans="1:3" x14ac:dyDescent="0.6">
      <c r="A1" t="s">
        <v>197</v>
      </c>
    </row>
    <row r="3" spans="1:3" x14ac:dyDescent="0.6">
      <c r="B3" s="34" t="s">
        <v>2</v>
      </c>
      <c r="C3" s="34" t="s">
        <v>4</v>
      </c>
    </row>
    <row r="4" spans="1:3" x14ac:dyDescent="0.6">
      <c r="B4" s="34">
        <v>2009</v>
      </c>
      <c r="C4" s="44">
        <v>0.29738579999999998</v>
      </c>
    </row>
    <row r="5" spans="1:3" x14ac:dyDescent="0.6">
      <c r="B5" s="34">
        <v>2010</v>
      </c>
      <c r="C5" s="44">
        <v>0.3693438</v>
      </c>
    </row>
    <row r="6" spans="1:3" x14ac:dyDescent="0.6">
      <c r="B6" s="34">
        <v>2011</v>
      </c>
      <c r="C6" s="44">
        <v>0.41666110000000001</v>
      </c>
    </row>
    <row r="7" spans="1:3" x14ac:dyDescent="0.6">
      <c r="B7" s="34">
        <v>2012</v>
      </c>
      <c r="C7" s="44">
        <v>0.3757665</v>
      </c>
    </row>
    <row r="8" spans="1:3" x14ac:dyDescent="0.6">
      <c r="B8" s="34">
        <v>2013</v>
      </c>
      <c r="C8" s="44">
        <v>0.42865619999999999</v>
      </c>
    </row>
    <row r="9" spans="1:3" x14ac:dyDescent="0.6">
      <c r="B9" s="34">
        <v>2014</v>
      </c>
      <c r="C9" s="44">
        <v>0.41282059999999998</v>
      </c>
    </row>
    <row r="10" spans="1:3" x14ac:dyDescent="0.6">
      <c r="B10" s="34">
        <v>2015</v>
      </c>
      <c r="C10" s="44">
        <v>0.37107489999999999</v>
      </c>
    </row>
    <row r="11" spans="1:3" x14ac:dyDescent="0.6">
      <c r="B11" s="34">
        <v>2016</v>
      </c>
      <c r="C11" s="44">
        <v>0.1209615</v>
      </c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/>
  </sheetViews>
  <sheetFormatPr defaultRowHeight="15.6" x14ac:dyDescent="0.6"/>
  <sheetData>
    <row r="1" spans="1:11" x14ac:dyDescent="0.6">
      <c r="A1" t="s">
        <v>197</v>
      </c>
    </row>
    <row r="3" spans="1:11" x14ac:dyDescent="0.6">
      <c r="C3" t="s">
        <v>134</v>
      </c>
    </row>
    <row r="4" spans="1:11" x14ac:dyDescent="0.6">
      <c r="C4" s="2" t="s">
        <v>19</v>
      </c>
      <c r="D4" s="2" t="s">
        <v>17</v>
      </c>
      <c r="E4" s="2" t="s">
        <v>116</v>
      </c>
      <c r="F4" s="2" t="s">
        <v>8</v>
      </c>
    </row>
    <row r="5" spans="1:11" x14ac:dyDescent="0.6">
      <c r="C5" s="2"/>
      <c r="D5" s="2"/>
      <c r="F5" s="6"/>
      <c r="I5" t="s">
        <v>134</v>
      </c>
      <c r="J5" t="s">
        <v>133</v>
      </c>
      <c r="K5" t="s">
        <v>132</v>
      </c>
    </row>
    <row r="6" spans="1:11" x14ac:dyDescent="0.6">
      <c r="C6" s="2">
        <v>2009</v>
      </c>
      <c r="D6" s="2">
        <v>22.119509999999998</v>
      </c>
      <c r="E6" s="2">
        <v>16.13204</v>
      </c>
      <c r="F6" s="2">
        <v>659</v>
      </c>
      <c r="H6" s="2">
        <v>2009</v>
      </c>
      <c r="I6" s="2">
        <v>16.13204</v>
      </c>
      <c r="J6" s="2">
        <v>10.570539999999999</v>
      </c>
      <c r="K6" s="2">
        <v>7.2002319999999997</v>
      </c>
    </row>
    <row r="7" spans="1:11" x14ac:dyDescent="0.6">
      <c r="C7" s="2">
        <v>2010</v>
      </c>
      <c r="D7" s="2">
        <v>20.137709999999998</v>
      </c>
      <c r="E7" s="2">
        <v>13.953620000000001</v>
      </c>
      <c r="F7" s="2">
        <v>1136</v>
      </c>
      <c r="H7" s="2">
        <v>2010</v>
      </c>
      <c r="I7" s="2">
        <v>13.953620000000001</v>
      </c>
      <c r="J7" s="2">
        <v>10.32231</v>
      </c>
      <c r="K7" s="2">
        <v>8.0382289999999994</v>
      </c>
    </row>
    <row r="8" spans="1:11" x14ac:dyDescent="0.6">
      <c r="C8" s="2">
        <v>2011</v>
      </c>
      <c r="D8" s="2">
        <v>15.677490000000001</v>
      </c>
      <c r="E8" s="2">
        <v>6.7710689999999998</v>
      </c>
      <c r="F8" s="2">
        <v>800</v>
      </c>
      <c r="H8" s="2">
        <v>2011</v>
      </c>
      <c r="I8" s="2">
        <v>6.7710689999999998</v>
      </c>
      <c r="J8" s="2">
        <v>6.5693869999999999</v>
      </c>
      <c r="K8" s="2">
        <v>3.7735850000000002</v>
      </c>
    </row>
    <row r="9" spans="1:11" x14ac:dyDescent="0.6">
      <c r="C9" s="2">
        <v>2012</v>
      </c>
      <c r="D9" s="2">
        <v>14.35092</v>
      </c>
      <c r="E9" s="2">
        <v>4.4935169999999998</v>
      </c>
      <c r="F9" s="2">
        <v>661</v>
      </c>
      <c r="H9" s="2">
        <v>2012</v>
      </c>
      <c r="I9" s="2">
        <v>4.4935169999999998</v>
      </c>
      <c r="J9" s="2">
        <v>3.6914150000000001</v>
      </c>
      <c r="K9" s="2">
        <v>2.2597399999999999</v>
      </c>
    </row>
    <row r="10" spans="1:11" x14ac:dyDescent="0.6">
      <c r="C10" s="2">
        <v>2013</v>
      </c>
      <c r="D10" s="2">
        <v>11.96158</v>
      </c>
      <c r="E10" s="2">
        <v>2.7798590000000001</v>
      </c>
      <c r="F10" s="2">
        <v>1025</v>
      </c>
      <c r="H10" s="2">
        <v>2013</v>
      </c>
      <c r="I10" s="2">
        <v>2.7798590000000001</v>
      </c>
      <c r="J10" s="2">
        <v>2.414736</v>
      </c>
      <c r="K10" s="2">
        <v>1.2345680000000001</v>
      </c>
    </row>
    <row r="11" spans="1:11" x14ac:dyDescent="0.6">
      <c r="C11" s="2">
        <v>2014</v>
      </c>
      <c r="D11" s="2">
        <v>12.32671</v>
      </c>
      <c r="E11" s="2">
        <v>3.3080769999999999</v>
      </c>
      <c r="F11" s="2">
        <v>1392</v>
      </c>
      <c r="H11" s="2">
        <v>2014</v>
      </c>
      <c r="I11" s="2">
        <v>3.3080769999999999</v>
      </c>
      <c r="J11" s="2">
        <v>2.2597149999999999</v>
      </c>
      <c r="K11" s="2">
        <v>0.84033610000000003</v>
      </c>
    </row>
    <row r="12" spans="1:11" x14ac:dyDescent="0.6">
      <c r="C12" s="2">
        <v>2015</v>
      </c>
      <c r="D12" s="2">
        <v>11.546099999999999</v>
      </c>
      <c r="E12" s="2">
        <v>3.1533660000000001</v>
      </c>
      <c r="F12" s="2">
        <v>1400</v>
      </c>
      <c r="H12" s="2">
        <v>2015</v>
      </c>
      <c r="I12" s="2">
        <v>3.1533660000000001</v>
      </c>
      <c r="J12" s="2">
        <v>2.6272579999999999</v>
      </c>
      <c r="K12" s="2">
        <v>1.2658229999999999</v>
      </c>
    </row>
    <row r="13" spans="1:11" x14ac:dyDescent="0.6">
      <c r="C13" s="2">
        <v>2016</v>
      </c>
      <c r="D13" s="2">
        <v>13.968439999999999</v>
      </c>
      <c r="E13" s="2">
        <v>5.3065220000000002</v>
      </c>
      <c r="F13" s="2">
        <v>1010</v>
      </c>
      <c r="H13" s="2">
        <v>2016</v>
      </c>
      <c r="I13" s="2">
        <v>5.3065220000000002</v>
      </c>
      <c r="J13" s="2">
        <v>5.022602</v>
      </c>
      <c r="K13" s="2">
        <v>1.531757</v>
      </c>
    </row>
    <row r="14" spans="1:11" x14ac:dyDescent="0.6">
      <c r="C14" s="2"/>
      <c r="D14" s="2"/>
      <c r="F14" s="6"/>
    </row>
    <row r="15" spans="1:11" x14ac:dyDescent="0.6">
      <c r="C15" s="2" t="s">
        <v>9</v>
      </c>
      <c r="D15" s="2">
        <v>14.743679999999999</v>
      </c>
      <c r="E15" s="2">
        <v>5.7704469999999999</v>
      </c>
      <c r="F15" s="2">
        <v>8083</v>
      </c>
    </row>
    <row r="16" spans="1:11" x14ac:dyDescent="0.6">
      <c r="C16" s="2"/>
      <c r="D16" s="2"/>
      <c r="E16" s="5"/>
      <c r="F16" s="4"/>
    </row>
    <row r="18" spans="3:6" x14ac:dyDescent="0.6">
      <c r="C18" t="s">
        <v>131</v>
      </c>
    </row>
    <row r="19" spans="3:6" x14ac:dyDescent="0.6">
      <c r="C19" s="2" t="s">
        <v>19</v>
      </c>
      <c r="D19" s="2" t="s">
        <v>17</v>
      </c>
      <c r="E19" s="2" t="s">
        <v>116</v>
      </c>
      <c r="F19" s="2" t="s">
        <v>8</v>
      </c>
    </row>
    <row r="20" spans="3:6" x14ac:dyDescent="0.6">
      <c r="C20" s="2"/>
      <c r="D20" s="2"/>
      <c r="F20" s="6"/>
    </row>
    <row r="21" spans="3:6" x14ac:dyDescent="0.6">
      <c r="C21" s="2">
        <v>2009</v>
      </c>
      <c r="D21" s="2">
        <v>18.20533</v>
      </c>
      <c r="E21" s="2">
        <v>10.570539999999999</v>
      </c>
      <c r="F21" s="2">
        <v>893</v>
      </c>
    </row>
    <row r="22" spans="3:6" x14ac:dyDescent="0.6">
      <c r="C22" s="2">
        <v>2010</v>
      </c>
      <c r="D22" s="2">
        <v>17.044650000000001</v>
      </c>
      <c r="E22" s="2">
        <v>10.32231</v>
      </c>
      <c r="F22" s="2">
        <v>1429</v>
      </c>
    </row>
    <row r="23" spans="3:6" x14ac:dyDescent="0.6">
      <c r="C23" s="2">
        <v>2011</v>
      </c>
      <c r="D23" s="2">
        <v>15.07939</v>
      </c>
      <c r="E23" s="2">
        <v>6.5693869999999999</v>
      </c>
      <c r="F23" s="2">
        <v>1154</v>
      </c>
    </row>
    <row r="24" spans="3:6" x14ac:dyDescent="0.6">
      <c r="C24" s="2">
        <v>2012</v>
      </c>
      <c r="D24" s="2">
        <v>12.40488</v>
      </c>
      <c r="E24" s="2">
        <v>3.6914150000000001</v>
      </c>
      <c r="F24" s="2">
        <v>1054</v>
      </c>
    </row>
    <row r="25" spans="3:6" x14ac:dyDescent="0.6">
      <c r="C25" s="2">
        <v>2013</v>
      </c>
      <c r="D25" s="2">
        <v>11.265560000000001</v>
      </c>
      <c r="E25" s="2">
        <v>2.414736</v>
      </c>
      <c r="F25" s="2">
        <v>1915</v>
      </c>
    </row>
    <row r="26" spans="3:6" x14ac:dyDescent="0.6">
      <c r="C26" s="2">
        <v>2014</v>
      </c>
      <c r="D26" s="2">
        <v>12.04232</v>
      </c>
      <c r="E26" s="2">
        <v>2.2597149999999999</v>
      </c>
      <c r="F26" s="2">
        <v>2279</v>
      </c>
    </row>
    <row r="27" spans="3:6" x14ac:dyDescent="0.6">
      <c r="C27" s="2">
        <v>2015</v>
      </c>
      <c r="D27" s="2">
        <v>11.89466</v>
      </c>
      <c r="E27" s="2">
        <v>2.6272579999999999</v>
      </c>
      <c r="F27" s="2">
        <v>2185</v>
      </c>
    </row>
    <row r="28" spans="3:6" x14ac:dyDescent="0.6">
      <c r="C28" s="2">
        <v>2016</v>
      </c>
      <c r="D28" s="2">
        <v>13.921480000000001</v>
      </c>
      <c r="E28" s="2">
        <v>5.022602</v>
      </c>
      <c r="F28" s="2">
        <v>1508</v>
      </c>
    </row>
    <row r="29" spans="3:6" x14ac:dyDescent="0.6">
      <c r="C29" s="2"/>
      <c r="D29" s="2"/>
      <c r="F29" s="6"/>
    </row>
    <row r="30" spans="3:6" x14ac:dyDescent="0.6">
      <c r="C30" s="2" t="s">
        <v>9</v>
      </c>
      <c r="D30" s="2">
        <v>13.456709999999999</v>
      </c>
      <c r="E30" s="2">
        <v>4.346902</v>
      </c>
      <c r="F30" s="2">
        <v>12417</v>
      </c>
    </row>
    <row r="31" spans="3:6" x14ac:dyDescent="0.6">
      <c r="C31" s="2"/>
      <c r="D31" s="2"/>
      <c r="E31" s="5"/>
      <c r="F31" s="4"/>
    </row>
    <row r="32" spans="3:6" x14ac:dyDescent="0.6">
      <c r="C32" s="36"/>
      <c r="D32" s="36"/>
      <c r="E32" s="16"/>
      <c r="F32" s="16"/>
    </row>
    <row r="33" spans="3:9" x14ac:dyDescent="0.6">
      <c r="C33" t="s">
        <v>130</v>
      </c>
    </row>
    <row r="34" spans="3:9" x14ac:dyDescent="0.6">
      <c r="C34" s="2" t="s">
        <v>19</v>
      </c>
      <c r="D34" s="2" t="s">
        <v>17</v>
      </c>
      <c r="E34" s="2" t="s">
        <v>116</v>
      </c>
      <c r="F34" s="2" t="s">
        <v>8</v>
      </c>
    </row>
    <row r="35" spans="3:9" x14ac:dyDescent="0.6">
      <c r="C35" s="2"/>
      <c r="D35" s="2"/>
      <c r="F35" s="6"/>
    </row>
    <row r="36" spans="3:9" x14ac:dyDescent="0.6">
      <c r="C36" s="2">
        <v>2009</v>
      </c>
      <c r="D36" s="2">
        <v>16.328869999999998</v>
      </c>
      <c r="E36" s="2">
        <v>7.2002319999999997</v>
      </c>
      <c r="F36" s="2">
        <v>1610</v>
      </c>
    </row>
    <row r="37" spans="3:9" x14ac:dyDescent="0.6">
      <c r="C37" s="2">
        <v>2010</v>
      </c>
      <c r="D37" s="2">
        <v>17.27571</v>
      </c>
      <c r="E37" s="2">
        <v>8.0382289999999994</v>
      </c>
      <c r="F37" s="2">
        <v>1988</v>
      </c>
    </row>
    <row r="38" spans="3:9" x14ac:dyDescent="0.6">
      <c r="C38" s="2">
        <v>2011</v>
      </c>
      <c r="D38" s="2">
        <v>12.69333</v>
      </c>
      <c r="E38" s="2">
        <v>3.7735850000000002</v>
      </c>
      <c r="F38" s="2">
        <v>1809</v>
      </c>
    </row>
    <row r="39" spans="3:9" x14ac:dyDescent="0.6">
      <c r="C39" s="2">
        <v>2012</v>
      </c>
      <c r="D39" s="2">
        <v>10.31854</v>
      </c>
      <c r="E39" s="2">
        <v>2.2597399999999999</v>
      </c>
      <c r="F39" s="2">
        <v>2095</v>
      </c>
    </row>
    <row r="40" spans="3:9" x14ac:dyDescent="0.6">
      <c r="C40" s="2">
        <v>2013</v>
      </c>
      <c r="D40" s="2">
        <v>8.9333259999999992</v>
      </c>
      <c r="E40" s="2">
        <v>1.2345680000000001</v>
      </c>
      <c r="F40" s="2">
        <v>3816</v>
      </c>
    </row>
    <row r="41" spans="3:9" x14ac:dyDescent="0.6">
      <c r="C41" s="2">
        <v>2014</v>
      </c>
      <c r="D41" s="2">
        <v>8.5952920000000006</v>
      </c>
      <c r="E41" s="2">
        <v>0.84033610000000003</v>
      </c>
      <c r="F41" s="2">
        <v>3918</v>
      </c>
    </row>
    <row r="42" spans="3:9" x14ac:dyDescent="0.6">
      <c r="C42" s="2">
        <v>2015</v>
      </c>
      <c r="D42" s="2">
        <v>8.3787149999999997</v>
      </c>
      <c r="E42" s="2">
        <v>1.2658229999999999</v>
      </c>
      <c r="F42" s="2">
        <v>3865</v>
      </c>
    </row>
    <row r="43" spans="3:9" x14ac:dyDescent="0.6">
      <c r="C43" s="2">
        <v>2016</v>
      </c>
      <c r="D43" s="2">
        <v>10.434010000000001</v>
      </c>
      <c r="E43" s="2">
        <v>1.531757</v>
      </c>
      <c r="F43" s="2">
        <v>2428</v>
      </c>
    </row>
    <row r="44" spans="3:9" x14ac:dyDescent="0.6">
      <c r="C44" s="2"/>
      <c r="D44" s="2"/>
      <c r="F44" s="6"/>
    </row>
    <row r="45" spans="3:9" x14ac:dyDescent="0.6">
      <c r="C45" s="2" t="s">
        <v>9</v>
      </c>
      <c r="D45" s="2">
        <v>10.715619999999999</v>
      </c>
      <c r="E45" s="2">
        <v>1.8518520000000001</v>
      </c>
      <c r="F45" s="2">
        <v>21529</v>
      </c>
      <c r="G45" s="2">
        <v>8083</v>
      </c>
      <c r="H45" s="2">
        <v>12417</v>
      </c>
      <c r="I45">
        <f>SUM(F45:H45)</f>
        <v>42029</v>
      </c>
    </row>
    <row r="46" spans="3:9" x14ac:dyDescent="0.6">
      <c r="C46" s="2"/>
      <c r="D46" s="2"/>
      <c r="F46" s="6"/>
    </row>
    <row r="47" spans="3:9" x14ac:dyDescent="0.6">
      <c r="C47" s="2"/>
      <c r="D47" s="5"/>
      <c r="E47" s="5"/>
      <c r="F47" s="4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G1" workbookViewId="0">
      <selection activeCell="G1" sqref="G1"/>
    </sheetView>
  </sheetViews>
  <sheetFormatPr defaultRowHeight="15.6" x14ac:dyDescent="0.6"/>
  <sheetData>
    <row r="1" spans="2:12" x14ac:dyDescent="0.6">
      <c r="G1" t="s">
        <v>197</v>
      </c>
    </row>
    <row r="2" spans="2:12" x14ac:dyDescent="0.6">
      <c r="B2" t="s">
        <v>137</v>
      </c>
    </row>
    <row r="3" spans="2:12" x14ac:dyDescent="0.6">
      <c r="B3" s="2" t="s">
        <v>19</v>
      </c>
      <c r="C3" s="2" t="s">
        <v>17</v>
      </c>
      <c r="D3" s="2" t="s">
        <v>116</v>
      </c>
      <c r="E3" s="2" t="s">
        <v>8</v>
      </c>
    </row>
    <row r="4" spans="2:12" x14ac:dyDescent="0.6">
      <c r="B4" s="2"/>
      <c r="C4" s="2"/>
      <c r="E4" s="6"/>
      <c r="J4" t="s">
        <v>137</v>
      </c>
      <c r="K4" t="s">
        <v>136</v>
      </c>
      <c r="L4" t="s">
        <v>135</v>
      </c>
    </row>
    <row r="5" spans="2:12" x14ac:dyDescent="0.6">
      <c r="B5" s="2">
        <v>2009</v>
      </c>
      <c r="C5" s="2">
        <v>23.775960000000001</v>
      </c>
      <c r="D5" s="2">
        <v>19.625720000000001</v>
      </c>
      <c r="E5" s="2">
        <v>2494</v>
      </c>
      <c r="I5" s="2">
        <v>2009</v>
      </c>
      <c r="J5" s="2">
        <v>19.625720000000001</v>
      </c>
      <c r="K5" s="2">
        <v>7.1619970000000004</v>
      </c>
      <c r="L5" s="2">
        <v>3.5196689999999999</v>
      </c>
    </row>
    <row r="6" spans="2:12" x14ac:dyDescent="0.6">
      <c r="B6" s="2">
        <v>2010</v>
      </c>
      <c r="C6" s="2">
        <v>21.875969999999999</v>
      </c>
      <c r="D6" s="2">
        <v>15.69664</v>
      </c>
      <c r="E6" s="2">
        <v>3691</v>
      </c>
      <c r="I6" s="2">
        <v>2010</v>
      </c>
      <c r="J6" s="2">
        <v>15.69664</v>
      </c>
      <c r="K6" s="2">
        <v>7.5063490000000002</v>
      </c>
      <c r="L6" s="2">
        <v>4.8059859999999999</v>
      </c>
    </row>
    <row r="7" spans="2:12" x14ac:dyDescent="0.6">
      <c r="B7" s="2">
        <v>2011</v>
      </c>
      <c r="C7" s="2">
        <v>23.938330000000001</v>
      </c>
      <c r="D7" s="2">
        <v>17.351759999999999</v>
      </c>
      <c r="E7" s="2">
        <v>1644</v>
      </c>
      <c r="I7" s="2">
        <v>2011</v>
      </c>
      <c r="J7" s="2">
        <v>17.351759999999999</v>
      </c>
      <c r="K7" s="2">
        <v>4.9912070000000002</v>
      </c>
      <c r="L7" s="2">
        <v>3.192825</v>
      </c>
    </row>
    <row r="8" spans="2:12" x14ac:dyDescent="0.6">
      <c r="B8" s="2">
        <v>2012</v>
      </c>
      <c r="C8" s="2">
        <v>23.388950000000001</v>
      </c>
      <c r="D8" s="2">
        <v>17.545649999999998</v>
      </c>
      <c r="E8" s="2">
        <v>1449</v>
      </c>
      <c r="I8" s="2">
        <v>2012</v>
      </c>
      <c r="J8" s="2">
        <v>17.545649999999998</v>
      </c>
      <c r="K8" s="2">
        <v>1.963001</v>
      </c>
      <c r="L8" s="2">
        <v>1.5985039999999999</v>
      </c>
    </row>
    <row r="9" spans="2:12" x14ac:dyDescent="0.6">
      <c r="B9" s="2">
        <v>2013</v>
      </c>
      <c r="C9" s="2">
        <v>22.625430000000001</v>
      </c>
      <c r="D9" s="2">
        <v>15.408429999999999</v>
      </c>
      <c r="E9" s="2">
        <v>1983</v>
      </c>
      <c r="I9" s="2">
        <v>2013</v>
      </c>
      <c r="J9" s="2">
        <v>15.408429999999999</v>
      </c>
      <c r="K9" s="2">
        <v>1.1678649999999999</v>
      </c>
      <c r="L9" s="2">
        <v>0.84033610000000003</v>
      </c>
    </row>
    <row r="10" spans="2:12" x14ac:dyDescent="0.6">
      <c r="B10" s="2">
        <v>2014</v>
      </c>
      <c r="C10" s="2">
        <v>23.809159999999999</v>
      </c>
      <c r="D10" s="2">
        <v>15.686439999999999</v>
      </c>
      <c r="E10" s="2">
        <v>2074</v>
      </c>
      <c r="I10" s="2">
        <v>2014</v>
      </c>
      <c r="J10" s="2">
        <v>15.686439999999999</v>
      </c>
      <c r="K10" s="2">
        <v>1.392169</v>
      </c>
      <c r="L10" s="2">
        <v>0.68000590000000005</v>
      </c>
    </row>
    <row r="11" spans="2:12" x14ac:dyDescent="0.6">
      <c r="B11" s="2">
        <v>2015</v>
      </c>
      <c r="C11" s="2">
        <v>21.82075</v>
      </c>
      <c r="D11" s="2">
        <v>14.449210000000001</v>
      </c>
      <c r="E11" s="2">
        <v>2073</v>
      </c>
      <c r="I11" s="2">
        <v>2015</v>
      </c>
      <c r="J11" s="2">
        <v>14.449210000000001</v>
      </c>
      <c r="K11" s="2">
        <v>1.3069919999999999</v>
      </c>
      <c r="L11" s="2">
        <v>0.88252030000000004</v>
      </c>
    </row>
    <row r="12" spans="2:12" x14ac:dyDescent="0.6">
      <c r="B12" s="2">
        <v>2016</v>
      </c>
      <c r="C12" s="2">
        <v>21.098939999999999</v>
      </c>
      <c r="D12" s="2">
        <v>13.226520000000001</v>
      </c>
      <c r="E12" s="2">
        <v>1619</v>
      </c>
      <c r="I12" s="2">
        <v>2016</v>
      </c>
      <c r="J12" s="2">
        <v>13.226520000000001</v>
      </c>
      <c r="K12" s="2">
        <v>2.3067030000000002</v>
      </c>
      <c r="L12" s="2">
        <v>1.111324</v>
      </c>
    </row>
    <row r="13" spans="2:12" x14ac:dyDescent="0.6">
      <c r="B13" s="2"/>
      <c r="C13" s="2"/>
      <c r="E13" s="6"/>
    </row>
    <row r="14" spans="2:12" x14ac:dyDescent="0.6">
      <c r="B14" s="2" t="s">
        <v>9</v>
      </c>
      <c r="C14" s="2">
        <v>22.724299999999999</v>
      </c>
      <c r="D14" s="2">
        <v>15.9472</v>
      </c>
      <c r="E14" s="2">
        <v>17027</v>
      </c>
    </row>
    <row r="15" spans="2:12" x14ac:dyDescent="0.6">
      <c r="B15" s="2"/>
      <c r="C15" s="2"/>
      <c r="D15" s="5"/>
      <c r="E15" s="4"/>
    </row>
    <row r="17" spans="2:5" x14ac:dyDescent="0.6">
      <c r="B17" t="s">
        <v>136</v>
      </c>
    </row>
    <row r="18" spans="2:5" x14ac:dyDescent="0.6">
      <c r="B18" s="2" t="s">
        <v>19</v>
      </c>
      <c r="C18" s="2" t="s">
        <v>17</v>
      </c>
      <c r="D18" s="2" t="s">
        <v>116</v>
      </c>
      <c r="E18" s="2" t="s">
        <v>8</v>
      </c>
    </row>
    <row r="19" spans="2:5" x14ac:dyDescent="0.6">
      <c r="B19" s="2"/>
      <c r="C19" s="2"/>
      <c r="E19" s="6"/>
    </row>
    <row r="20" spans="2:5" x14ac:dyDescent="0.6">
      <c r="B20" s="2">
        <v>2009</v>
      </c>
      <c r="C20" s="2">
        <v>15.86659</v>
      </c>
      <c r="D20" s="2">
        <v>7.1619970000000004</v>
      </c>
      <c r="E20" s="2">
        <v>2500</v>
      </c>
    </row>
    <row r="21" spans="2:5" x14ac:dyDescent="0.6">
      <c r="B21" s="2">
        <v>2010</v>
      </c>
      <c r="C21" s="2">
        <v>16.16601</v>
      </c>
      <c r="D21" s="2">
        <v>7.5063490000000002</v>
      </c>
      <c r="E21" s="2">
        <v>3317</v>
      </c>
    </row>
    <row r="22" spans="2:5" x14ac:dyDescent="0.6">
      <c r="B22" s="2">
        <v>2011</v>
      </c>
      <c r="C22" s="2">
        <v>13.563470000000001</v>
      </c>
      <c r="D22" s="2">
        <v>4.9912070000000002</v>
      </c>
      <c r="E22" s="2">
        <v>3198</v>
      </c>
    </row>
    <row r="23" spans="2:5" x14ac:dyDescent="0.6">
      <c r="B23" s="2">
        <v>2012</v>
      </c>
      <c r="C23" s="2">
        <v>10.612830000000001</v>
      </c>
      <c r="D23" s="2">
        <v>1.963001</v>
      </c>
      <c r="E23" s="2">
        <v>3269</v>
      </c>
    </row>
    <row r="24" spans="2:5" x14ac:dyDescent="0.6">
      <c r="B24" s="2">
        <v>2013</v>
      </c>
      <c r="C24" s="2">
        <v>9.5690570000000008</v>
      </c>
      <c r="D24" s="2">
        <v>1.1678649999999999</v>
      </c>
      <c r="E24" s="2">
        <v>5279</v>
      </c>
    </row>
    <row r="25" spans="2:5" x14ac:dyDescent="0.6">
      <c r="B25" s="2">
        <v>2014</v>
      </c>
      <c r="C25" s="2">
        <v>9.3988999999999994</v>
      </c>
      <c r="D25" s="2">
        <v>1.392169</v>
      </c>
      <c r="E25" s="2">
        <v>5902</v>
      </c>
    </row>
    <row r="26" spans="2:5" x14ac:dyDescent="0.6">
      <c r="B26" s="2">
        <v>2015</v>
      </c>
      <c r="C26" s="2">
        <v>8.9610610000000008</v>
      </c>
      <c r="D26" s="2">
        <v>1.3069919999999999</v>
      </c>
      <c r="E26" s="2">
        <v>6014</v>
      </c>
    </row>
    <row r="27" spans="2:5" x14ac:dyDescent="0.6">
      <c r="B27" s="2">
        <v>2016</v>
      </c>
      <c r="C27" s="2">
        <v>10.91023</v>
      </c>
      <c r="D27" s="2">
        <v>2.3067030000000002</v>
      </c>
      <c r="E27" s="2">
        <v>4459</v>
      </c>
    </row>
    <row r="28" spans="2:5" x14ac:dyDescent="0.6">
      <c r="B28" s="2"/>
      <c r="C28" s="2"/>
      <c r="E28" s="6"/>
    </row>
    <row r="29" spans="2:5" x14ac:dyDescent="0.6">
      <c r="B29" s="2" t="s">
        <v>9</v>
      </c>
      <c r="C29" s="2">
        <v>11.19354</v>
      </c>
      <c r="D29" s="2">
        <v>2.2727270000000002</v>
      </c>
      <c r="E29" s="2">
        <v>33938</v>
      </c>
    </row>
    <row r="30" spans="2:5" x14ac:dyDescent="0.6">
      <c r="B30" s="2"/>
      <c r="C30" s="2"/>
      <c r="D30" s="5"/>
      <c r="E30" s="4"/>
    </row>
    <row r="32" spans="2:5" x14ac:dyDescent="0.6">
      <c r="B32" t="s">
        <v>135</v>
      </c>
    </row>
    <row r="33" spans="2:5" x14ac:dyDescent="0.6">
      <c r="B33" s="2" t="s">
        <v>19</v>
      </c>
      <c r="C33" s="2" t="s">
        <v>17</v>
      </c>
      <c r="D33" s="2" t="s">
        <v>116</v>
      </c>
      <c r="E33" s="2" t="s">
        <v>8</v>
      </c>
    </row>
    <row r="34" spans="2:5" x14ac:dyDescent="0.6">
      <c r="B34" s="2"/>
      <c r="C34" s="2"/>
      <c r="E34" s="6"/>
    </row>
    <row r="35" spans="2:5" x14ac:dyDescent="0.6">
      <c r="B35" s="2">
        <v>2009</v>
      </c>
      <c r="C35" s="2">
        <v>13.48165</v>
      </c>
      <c r="D35" s="2">
        <v>3.5196689999999999</v>
      </c>
      <c r="E35" s="2">
        <v>3955</v>
      </c>
    </row>
    <row r="36" spans="2:5" x14ac:dyDescent="0.6">
      <c r="B36" s="2">
        <v>2010</v>
      </c>
      <c r="C36" s="2">
        <v>14.122210000000001</v>
      </c>
      <c r="D36" s="2">
        <v>4.8059859999999999</v>
      </c>
      <c r="E36" s="2">
        <v>4940</v>
      </c>
    </row>
    <row r="37" spans="2:5" x14ac:dyDescent="0.6">
      <c r="B37" s="2">
        <v>2011</v>
      </c>
      <c r="C37" s="2">
        <v>11.64729</v>
      </c>
      <c r="D37" s="2">
        <v>3.192825</v>
      </c>
      <c r="E37" s="2">
        <v>5260</v>
      </c>
    </row>
    <row r="38" spans="2:5" x14ac:dyDescent="0.6">
      <c r="B38" s="2">
        <v>2012</v>
      </c>
      <c r="C38" s="2">
        <v>9.1115809999999993</v>
      </c>
      <c r="D38" s="2">
        <v>1.5985039999999999</v>
      </c>
      <c r="E38" s="2">
        <v>5756</v>
      </c>
    </row>
    <row r="39" spans="2:5" x14ac:dyDescent="0.6">
      <c r="B39" s="2">
        <v>2013</v>
      </c>
      <c r="C39" s="2">
        <v>7.8332309999999996</v>
      </c>
      <c r="D39" s="2">
        <v>0.84033610000000003</v>
      </c>
      <c r="E39" s="2">
        <v>9703</v>
      </c>
    </row>
    <row r="40" spans="2:5" x14ac:dyDescent="0.6">
      <c r="B40" s="2">
        <v>2014</v>
      </c>
      <c r="C40" s="2">
        <v>7.5572270000000001</v>
      </c>
      <c r="D40" s="2">
        <v>0.68000590000000005</v>
      </c>
      <c r="E40" s="2">
        <v>10944</v>
      </c>
    </row>
    <row r="41" spans="2:5" x14ac:dyDescent="0.6">
      <c r="B41" s="2">
        <v>2015</v>
      </c>
      <c r="C41" s="2">
        <v>7.6084969999999998</v>
      </c>
      <c r="D41" s="2">
        <v>0.88252030000000004</v>
      </c>
      <c r="E41" s="2">
        <v>11002</v>
      </c>
    </row>
    <row r="42" spans="2:5" x14ac:dyDescent="0.6">
      <c r="B42" s="2">
        <v>2016</v>
      </c>
      <c r="C42" s="2">
        <v>8.8583639999999999</v>
      </c>
      <c r="D42" s="2">
        <v>1.111324</v>
      </c>
      <c r="E42" s="2">
        <v>7354</v>
      </c>
    </row>
    <row r="43" spans="2:5" x14ac:dyDescent="0.6">
      <c r="B43" s="2"/>
      <c r="C43" s="2"/>
      <c r="E43" s="6"/>
    </row>
    <row r="44" spans="2:5" x14ac:dyDescent="0.6">
      <c r="B44" s="2" t="s">
        <v>9</v>
      </c>
      <c r="C44" s="2">
        <v>9.2399070000000005</v>
      </c>
      <c r="D44" s="2">
        <v>1.2754559999999999</v>
      </c>
      <c r="E44" s="2">
        <v>58914</v>
      </c>
    </row>
    <row r="45" spans="2:5" x14ac:dyDescent="0.6">
      <c r="B45" s="2"/>
      <c r="C45" s="2"/>
      <c r="D45" s="5"/>
      <c r="E45" s="4"/>
    </row>
  </sheetData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topLeftCell="G1" workbookViewId="0">
      <selection activeCell="G1" sqref="G1"/>
    </sheetView>
  </sheetViews>
  <sheetFormatPr defaultRowHeight="15.6" x14ac:dyDescent="0.6"/>
  <sheetData>
    <row r="1" spans="2:12" x14ac:dyDescent="0.6">
      <c r="G1" t="s">
        <v>197</v>
      </c>
    </row>
    <row r="3" spans="2:12" x14ac:dyDescent="0.6">
      <c r="B3" t="s">
        <v>141</v>
      </c>
    </row>
    <row r="4" spans="2:12" x14ac:dyDescent="0.6">
      <c r="B4" s="2" t="s">
        <v>97</v>
      </c>
      <c r="C4" s="2" t="s">
        <v>100</v>
      </c>
      <c r="D4" s="2" t="s">
        <v>99</v>
      </c>
      <c r="E4" s="2" t="s">
        <v>98</v>
      </c>
      <c r="I4" s="13"/>
      <c r="J4" s="13"/>
      <c r="K4" s="34" t="s">
        <v>140</v>
      </c>
      <c r="L4" t="s">
        <v>139</v>
      </c>
    </row>
    <row r="5" spans="2:12" x14ac:dyDescent="0.6">
      <c r="B5" s="2"/>
      <c r="C5" s="2"/>
      <c r="E5" s="6"/>
      <c r="I5" s="13"/>
      <c r="J5" s="13" t="s">
        <v>87</v>
      </c>
      <c r="K5" s="13"/>
      <c r="L5" s="13"/>
    </row>
    <row r="6" spans="2:12" x14ac:dyDescent="0.6">
      <c r="B6" s="2">
        <v>1</v>
      </c>
      <c r="C6" s="30">
        <v>18428</v>
      </c>
      <c r="D6" s="2">
        <v>33.96</v>
      </c>
      <c r="E6" s="2">
        <v>33.96</v>
      </c>
      <c r="I6" s="13">
        <v>1</v>
      </c>
      <c r="J6" s="15">
        <v>30.1</v>
      </c>
      <c r="K6" s="13">
        <f t="shared" ref="K6:K14" si="0">(J6-D6)*(J6-D6)</f>
        <v>14.899599999999996</v>
      </c>
      <c r="L6" s="13">
        <f t="shared" ref="L6:L14" si="1">(J6-D21)*(J6-D21)</f>
        <v>7.7840999999999951</v>
      </c>
    </row>
    <row r="7" spans="2:12" x14ac:dyDescent="0.6">
      <c r="B7" s="2">
        <v>2</v>
      </c>
      <c r="C7" s="30">
        <v>11604</v>
      </c>
      <c r="D7" s="2">
        <v>21.38</v>
      </c>
      <c r="E7" s="2">
        <v>55.34</v>
      </c>
      <c r="I7" s="13">
        <v>2</v>
      </c>
      <c r="J7" s="15">
        <v>17.600000000000001</v>
      </c>
      <c r="K7" s="13">
        <f t="shared" si="0"/>
        <v>14.288399999999982</v>
      </c>
      <c r="L7" s="13">
        <f t="shared" si="1"/>
        <v>0.2809000000000012</v>
      </c>
    </row>
    <row r="8" spans="2:12" x14ac:dyDescent="0.6">
      <c r="B8" s="2">
        <v>3</v>
      </c>
      <c r="C8" s="30">
        <v>5759</v>
      </c>
      <c r="D8" s="2">
        <v>10.61</v>
      </c>
      <c r="E8" s="2">
        <v>65.95</v>
      </c>
      <c r="I8" s="13">
        <v>3</v>
      </c>
      <c r="J8" s="15">
        <v>12.5</v>
      </c>
      <c r="K8" s="13">
        <f t="shared" si="0"/>
        <v>3.5721000000000021</v>
      </c>
      <c r="L8" s="13">
        <f t="shared" si="1"/>
        <v>0.90249999999999864</v>
      </c>
    </row>
    <row r="9" spans="2:12" x14ac:dyDescent="0.6">
      <c r="B9" s="2">
        <v>4</v>
      </c>
      <c r="C9" s="30">
        <v>4316</v>
      </c>
      <c r="D9" s="2">
        <v>7.95</v>
      </c>
      <c r="E9" s="2">
        <v>73.900000000000006</v>
      </c>
      <c r="I9" s="13">
        <v>4</v>
      </c>
      <c r="J9" s="15">
        <v>9.6999999999999993</v>
      </c>
      <c r="K9" s="13">
        <f t="shared" si="0"/>
        <v>3.0624999999999969</v>
      </c>
      <c r="L9" s="13">
        <f t="shared" si="1"/>
        <v>2.3715999999999973</v>
      </c>
    </row>
    <row r="10" spans="2:12" x14ac:dyDescent="0.6">
      <c r="B10" s="2">
        <v>5</v>
      </c>
      <c r="C10" s="30">
        <v>3505</v>
      </c>
      <c r="D10" s="2">
        <v>6.46</v>
      </c>
      <c r="E10" s="2">
        <v>80.36</v>
      </c>
      <c r="I10" s="13">
        <v>5</v>
      </c>
      <c r="J10" s="15">
        <v>7.9</v>
      </c>
      <c r="K10" s="13">
        <f t="shared" si="0"/>
        <v>2.0736000000000012</v>
      </c>
      <c r="L10" s="13">
        <f t="shared" si="1"/>
        <v>0.3249000000000003</v>
      </c>
    </row>
    <row r="11" spans="2:12" x14ac:dyDescent="0.6">
      <c r="B11" s="2">
        <v>6</v>
      </c>
      <c r="C11" s="30">
        <v>2755</v>
      </c>
      <c r="D11" s="2">
        <v>5.08</v>
      </c>
      <c r="E11" s="2">
        <v>85.44</v>
      </c>
      <c r="I11" s="13">
        <v>6</v>
      </c>
      <c r="J11" s="15">
        <v>6.7</v>
      </c>
      <c r="K11" s="13">
        <f t="shared" si="0"/>
        <v>2.6244000000000005</v>
      </c>
      <c r="L11" s="13">
        <f t="shared" si="1"/>
        <v>4.8999999999999157E-3</v>
      </c>
    </row>
    <row r="12" spans="2:12" x14ac:dyDescent="0.6">
      <c r="B12" s="2">
        <v>7</v>
      </c>
      <c r="C12" s="30">
        <v>2676</v>
      </c>
      <c r="D12" s="2">
        <v>4.93</v>
      </c>
      <c r="E12" s="2">
        <v>90.37</v>
      </c>
      <c r="I12" s="13">
        <v>7</v>
      </c>
      <c r="J12" s="15">
        <v>5.8</v>
      </c>
      <c r="K12" s="13">
        <f t="shared" si="0"/>
        <v>0.75690000000000024</v>
      </c>
      <c r="L12" s="13">
        <f t="shared" si="1"/>
        <v>9.0000000000001494E-4</v>
      </c>
    </row>
    <row r="13" spans="2:12" x14ac:dyDescent="0.6">
      <c r="B13" s="2">
        <v>8</v>
      </c>
      <c r="C13" s="30">
        <v>2375</v>
      </c>
      <c r="D13" s="2">
        <v>4.38</v>
      </c>
      <c r="E13" s="2">
        <v>94.75</v>
      </c>
      <c r="I13" s="13">
        <v>8</v>
      </c>
      <c r="J13" s="15">
        <v>5.0999999999999996</v>
      </c>
      <c r="K13" s="13">
        <f t="shared" si="0"/>
        <v>0.51839999999999964</v>
      </c>
      <c r="L13" s="13">
        <f t="shared" si="1"/>
        <v>2.2500000000000107E-2</v>
      </c>
    </row>
    <row r="14" spans="2:12" x14ac:dyDescent="0.6">
      <c r="B14" s="2">
        <v>9</v>
      </c>
      <c r="C14" s="30">
        <v>2851</v>
      </c>
      <c r="D14" s="2">
        <v>5.25</v>
      </c>
      <c r="E14" s="2">
        <v>100</v>
      </c>
      <c r="I14" s="13">
        <v>9</v>
      </c>
      <c r="J14" s="15">
        <v>4.5999999999999996</v>
      </c>
      <c r="K14" s="13">
        <f t="shared" si="0"/>
        <v>0.42250000000000049</v>
      </c>
      <c r="L14" s="13">
        <f t="shared" si="1"/>
        <v>0.29160000000000003</v>
      </c>
    </row>
    <row r="15" spans="2:12" x14ac:dyDescent="0.6">
      <c r="B15" s="2"/>
      <c r="C15" s="2"/>
      <c r="E15" s="6"/>
      <c r="I15" s="13" t="s">
        <v>61</v>
      </c>
      <c r="J15" s="13">
        <f>SUM(J6:J14)</f>
        <v>100</v>
      </c>
      <c r="K15" s="13">
        <f>SUM(K6:K14)</f>
        <v>42.218399999999981</v>
      </c>
      <c r="L15" s="13">
        <f>SUM(L6:L14)</f>
        <v>11.983899999999991</v>
      </c>
    </row>
    <row r="16" spans="2:12" x14ac:dyDescent="0.6">
      <c r="B16" s="2" t="s">
        <v>9</v>
      </c>
      <c r="C16" s="30">
        <v>54269</v>
      </c>
      <c r="D16" s="2">
        <v>100</v>
      </c>
      <c r="E16" s="4"/>
      <c r="I16" s="13" t="s">
        <v>84</v>
      </c>
      <c r="J16" s="13"/>
      <c r="K16" s="13">
        <f>K15</f>
        <v>42.218399999999981</v>
      </c>
      <c r="L16" s="13">
        <f>L15</f>
        <v>11.983899999999991</v>
      </c>
    </row>
    <row r="17" spans="2:12" x14ac:dyDescent="0.6">
      <c r="I17" s="13" t="s">
        <v>83</v>
      </c>
      <c r="J17" s="13"/>
      <c r="K17" s="28">
        <f>K15/9</f>
        <v>4.690933333333331</v>
      </c>
      <c r="L17" s="28">
        <f>L15/9</f>
        <v>1.3315444444444435</v>
      </c>
    </row>
    <row r="18" spans="2:12" x14ac:dyDescent="0.6">
      <c r="B18" t="s">
        <v>138</v>
      </c>
    </row>
    <row r="19" spans="2:12" x14ac:dyDescent="0.6">
      <c r="B19" s="2" t="s">
        <v>97</v>
      </c>
      <c r="C19" s="2" t="s">
        <v>100</v>
      </c>
      <c r="D19" s="2" t="s">
        <v>99</v>
      </c>
      <c r="E19" s="2" t="s">
        <v>98</v>
      </c>
    </row>
    <row r="20" spans="2:12" x14ac:dyDescent="0.6">
      <c r="B20" s="2"/>
      <c r="C20" s="2"/>
      <c r="E20" s="6"/>
    </row>
    <row r="21" spans="2:12" x14ac:dyDescent="0.6">
      <c r="B21" s="2">
        <v>1</v>
      </c>
      <c r="C21" s="30">
        <v>2289</v>
      </c>
      <c r="D21" s="2">
        <v>32.89</v>
      </c>
      <c r="E21" s="2">
        <v>32.89</v>
      </c>
    </row>
    <row r="22" spans="2:12" x14ac:dyDescent="0.6">
      <c r="B22" s="2">
        <v>2</v>
      </c>
      <c r="C22" s="30">
        <v>1188</v>
      </c>
      <c r="D22" s="2">
        <v>17.07</v>
      </c>
      <c r="E22" s="2">
        <v>49.96</v>
      </c>
    </row>
    <row r="23" spans="2:12" x14ac:dyDescent="0.6">
      <c r="B23" s="2">
        <v>3</v>
      </c>
      <c r="C23" s="2">
        <v>804</v>
      </c>
      <c r="D23" s="2">
        <v>11.55</v>
      </c>
      <c r="E23" s="2">
        <v>61.52</v>
      </c>
    </row>
    <row r="24" spans="2:12" x14ac:dyDescent="0.6">
      <c r="B24" s="2">
        <v>4</v>
      </c>
      <c r="C24" s="2">
        <v>568</v>
      </c>
      <c r="D24" s="2">
        <v>8.16</v>
      </c>
      <c r="E24" s="2">
        <v>69.680000000000007</v>
      </c>
    </row>
    <row r="25" spans="2:12" x14ac:dyDescent="0.6">
      <c r="B25" s="2">
        <v>5</v>
      </c>
      <c r="C25" s="2">
        <v>510</v>
      </c>
      <c r="D25" s="2">
        <v>7.33</v>
      </c>
      <c r="E25" s="2">
        <v>77.010000000000005</v>
      </c>
    </row>
    <row r="26" spans="2:12" x14ac:dyDescent="0.6">
      <c r="B26" s="2">
        <v>6</v>
      </c>
      <c r="C26" s="2">
        <v>471</v>
      </c>
      <c r="D26" s="2">
        <v>6.77</v>
      </c>
      <c r="E26" s="2">
        <v>83.78</v>
      </c>
    </row>
    <row r="27" spans="2:12" x14ac:dyDescent="0.6">
      <c r="B27" s="2">
        <v>7</v>
      </c>
      <c r="C27" s="2">
        <v>406</v>
      </c>
      <c r="D27" s="2">
        <v>5.83</v>
      </c>
      <c r="E27" s="2">
        <v>89.61</v>
      </c>
    </row>
    <row r="28" spans="2:12" x14ac:dyDescent="0.6">
      <c r="B28" s="2">
        <v>8</v>
      </c>
      <c r="C28" s="2">
        <v>365</v>
      </c>
      <c r="D28" s="2">
        <v>5.25</v>
      </c>
      <c r="E28" s="2">
        <v>94.86</v>
      </c>
    </row>
    <row r="29" spans="2:12" x14ac:dyDescent="0.6">
      <c r="B29" s="2">
        <v>9</v>
      </c>
      <c r="C29" s="2">
        <v>358</v>
      </c>
      <c r="D29" s="2">
        <v>5.14</v>
      </c>
      <c r="E29" s="2">
        <v>100</v>
      </c>
    </row>
    <row r="30" spans="2:12" x14ac:dyDescent="0.6">
      <c r="B30" s="2"/>
      <c r="C30" s="2"/>
      <c r="E30" s="6"/>
    </row>
    <row r="31" spans="2:12" x14ac:dyDescent="0.6">
      <c r="B31" s="2" t="s">
        <v>9</v>
      </c>
      <c r="C31" s="30">
        <v>6959</v>
      </c>
      <c r="D31" s="2">
        <v>100</v>
      </c>
      <c r="E31" s="4"/>
    </row>
    <row r="32" spans="2:12" x14ac:dyDescent="0.6">
      <c r="C32" s="30">
        <v>54269</v>
      </c>
    </row>
    <row r="33" spans="3:3" x14ac:dyDescent="0.6">
      <c r="C33" s="29">
        <f>SUM(C31:C32)</f>
        <v>61228</v>
      </c>
    </row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/>
  </sheetViews>
  <sheetFormatPr defaultRowHeight="15.6" x14ac:dyDescent="0.6"/>
  <cols>
    <col min="9" max="9" width="14.84765625" customWidth="1"/>
  </cols>
  <sheetData>
    <row r="1" spans="1:15" x14ac:dyDescent="0.6">
      <c r="A1" t="s">
        <v>197</v>
      </c>
    </row>
    <row r="3" spans="1:15" x14ac:dyDescent="0.6">
      <c r="C3" t="s">
        <v>148</v>
      </c>
    </row>
    <row r="4" spans="1:15" x14ac:dyDescent="0.6">
      <c r="C4" s="2" t="s">
        <v>19</v>
      </c>
      <c r="D4" s="2" t="s">
        <v>61</v>
      </c>
      <c r="E4" s="2" t="s">
        <v>8</v>
      </c>
      <c r="H4" s="34"/>
      <c r="I4" s="34"/>
      <c r="J4" s="34"/>
      <c r="K4" s="34"/>
      <c r="L4" s="34"/>
      <c r="M4" s="34" t="s">
        <v>146</v>
      </c>
      <c r="N4" s="34" t="s">
        <v>146</v>
      </c>
      <c r="O4" s="34" t="s">
        <v>146</v>
      </c>
    </row>
    <row r="5" spans="1:15" x14ac:dyDescent="0.6">
      <c r="C5" s="2"/>
      <c r="E5" s="6"/>
      <c r="H5" s="34"/>
      <c r="I5" s="34" t="s">
        <v>145</v>
      </c>
      <c r="J5" s="34" t="s">
        <v>147</v>
      </c>
      <c r="K5" s="34" t="s">
        <v>142</v>
      </c>
      <c r="L5" s="34"/>
      <c r="M5" s="34" t="s">
        <v>147</v>
      </c>
      <c r="N5" s="34" t="s">
        <v>143</v>
      </c>
      <c r="O5" s="34" t="s">
        <v>142</v>
      </c>
    </row>
    <row r="6" spans="1:15" x14ac:dyDescent="0.6">
      <c r="C6" s="2">
        <v>2009</v>
      </c>
      <c r="D6" s="2">
        <v>324.89859999999999</v>
      </c>
      <c r="E6" s="2">
        <v>14942</v>
      </c>
      <c r="H6" s="35">
        <v>2009</v>
      </c>
      <c r="I6" s="35">
        <v>2120.0659999999998</v>
      </c>
      <c r="J6" s="35">
        <v>324.89859999999999</v>
      </c>
      <c r="K6" s="35">
        <v>417.5213</v>
      </c>
      <c r="L6" s="35">
        <v>2009</v>
      </c>
      <c r="M6" s="38">
        <f t="shared" ref="M6:M13" si="0">J6/I6*100</f>
        <v>15.32492856354472</v>
      </c>
      <c r="N6" s="38">
        <v>16.053073783481981</v>
      </c>
      <c r="O6" s="38">
        <f t="shared" ref="O6:O13" si="1">K6/I6*100</f>
        <v>19.693787834907027</v>
      </c>
    </row>
    <row r="7" spans="1:15" x14ac:dyDescent="0.6">
      <c r="C7" s="2">
        <v>2010</v>
      </c>
      <c r="D7" s="2">
        <v>195.01730000000001</v>
      </c>
      <c r="E7" s="2">
        <v>19441</v>
      </c>
      <c r="H7" s="35">
        <v>2010</v>
      </c>
      <c r="I7" s="35">
        <v>1435.883</v>
      </c>
      <c r="J7" s="35">
        <v>195.01730000000001</v>
      </c>
      <c r="K7" s="35">
        <v>301.00439999999998</v>
      </c>
      <c r="L7" s="35">
        <v>2010</v>
      </c>
      <c r="M7" s="38">
        <f t="shared" si="0"/>
        <v>13.581698508861795</v>
      </c>
      <c r="N7" s="38">
        <v>14.365671249776749</v>
      </c>
      <c r="O7" s="38">
        <f t="shared" si="1"/>
        <v>20.963017181762023</v>
      </c>
    </row>
    <row r="8" spans="1:15" x14ac:dyDescent="0.6">
      <c r="C8" s="2">
        <v>2011</v>
      </c>
      <c r="D8" s="2">
        <v>96.576819999999998</v>
      </c>
      <c r="E8" s="2">
        <v>14040</v>
      </c>
      <c r="H8" s="35">
        <v>2011</v>
      </c>
      <c r="I8" s="35">
        <v>683.21439999999996</v>
      </c>
      <c r="J8" s="35">
        <v>96.576819999999998</v>
      </c>
      <c r="K8" s="35">
        <v>147.3177</v>
      </c>
      <c r="L8" s="35">
        <v>2011</v>
      </c>
      <c r="M8" s="38">
        <f t="shared" si="0"/>
        <v>14.135653463978512</v>
      </c>
      <c r="N8" s="38">
        <v>17.31468195352981</v>
      </c>
      <c r="O8" s="38">
        <f t="shared" si="1"/>
        <v>21.562440721389951</v>
      </c>
    </row>
    <row r="9" spans="1:15" x14ac:dyDescent="0.6">
      <c r="C9" s="2">
        <v>2012</v>
      </c>
      <c r="D9" s="2">
        <v>212.441</v>
      </c>
      <c r="E9" s="2">
        <v>13425</v>
      </c>
      <c r="H9" s="35">
        <v>2012</v>
      </c>
      <c r="I9" s="35">
        <v>1391.982</v>
      </c>
      <c r="J9" s="35">
        <v>212.441</v>
      </c>
      <c r="K9" s="35">
        <v>349.13740000000001</v>
      </c>
      <c r="L9" s="35">
        <v>2012</v>
      </c>
      <c r="M9" s="38">
        <f t="shared" si="0"/>
        <v>15.261763442343366</v>
      </c>
      <c r="N9" s="38">
        <v>18.380151018061063</v>
      </c>
      <c r="O9" s="38">
        <f t="shared" si="1"/>
        <v>25.082034106762872</v>
      </c>
    </row>
    <row r="10" spans="1:15" x14ac:dyDescent="0.6">
      <c r="C10" s="2">
        <v>2013</v>
      </c>
      <c r="D10" s="2">
        <v>368.57929999999999</v>
      </c>
      <c r="E10" s="2">
        <v>20518</v>
      </c>
      <c r="H10" s="35">
        <v>2013</v>
      </c>
      <c r="I10" s="35">
        <v>2474.0729999999999</v>
      </c>
      <c r="J10" s="35">
        <v>368.57929999999999</v>
      </c>
      <c r="K10" s="35">
        <v>655.70439999999996</v>
      </c>
      <c r="L10" s="35">
        <v>2013</v>
      </c>
      <c r="M10" s="38">
        <f t="shared" si="0"/>
        <v>14.897672784917827</v>
      </c>
      <c r="N10" s="38">
        <v>17.021565451987446</v>
      </c>
      <c r="O10" s="38">
        <f t="shared" si="1"/>
        <v>26.503033661496652</v>
      </c>
    </row>
    <row r="11" spans="1:15" x14ac:dyDescent="0.6">
      <c r="C11" s="2">
        <v>2014</v>
      </c>
      <c r="D11" s="2">
        <v>349.61790000000002</v>
      </c>
      <c r="E11" s="2">
        <v>21338</v>
      </c>
      <c r="H11" s="35">
        <v>2014</v>
      </c>
      <c r="I11" s="35">
        <v>2163.8490000000002</v>
      </c>
      <c r="J11" s="35">
        <v>349.61790000000002</v>
      </c>
      <c r="K11" s="35">
        <v>561.81600000000003</v>
      </c>
      <c r="L11" s="35">
        <v>2014</v>
      </c>
      <c r="M11" s="38">
        <f t="shared" si="0"/>
        <v>16.157222615810994</v>
      </c>
      <c r="N11" s="38">
        <v>17.775376808264117</v>
      </c>
      <c r="O11" s="38">
        <f t="shared" si="1"/>
        <v>25.963734068319923</v>
      </c>
    </row>
    <row r="12" spans="1:15" x14ac:dyDescent="0.6">
      <c r="C12" s="2">
        <v>2015</v>
      </c>
      <c r="D12" s="2">
        <v>278.83</v>
      </c>
      <c r="E12" s="2">
        <v>20725</v>
      </c>
      <c r="H12" s="35">
        <v>2015</v>
      </c>
      <c r="I12" s="35">
        <v>1749.454</v>
      </c>
      <c r="J12" s="35">
        <v>278.83</v>
      </c>
      <c r="K12" s="35">
        <v>448.14819999999997</v>
      </c>
      <c r="L12" s="35">
        <v>2015</v>
      </c>
      <c r="M12" s="38">
        <f t="shared" si="0"/>
        <v>15.938115549194205</v>
      </c>
      <c r="N12" s="38">
        <v>15.131086623802215</v>
      </c>
      <c r="O12" s="38">
        <f t="shared" si="1"/>
        <v>25.616460907231627</v>
      </c>
    </row>
    <row r="13" spans="1:15" x14ac:dyDescent="0.6">
      <c r="C13" s="2">
        <v>2016</v>
      </c>
      <c r="D13" s="2">
        <v>264.84910000000002</v>
      </c>
      <c r="E13" s="2">
        <v>13777</v>
      </c>
      <c r="H13" s="35">
        <v>2016</v>
      </c>
      <c r="I13" s="35">
        <v>1765.7429999999999</v>
      </c>
      <c r="J13" s="35">
        <v>264.84910000000002</v>
      </c>
      <c r="K13" s="35">
        <v>433.34339999999997</v>
      </c>
      <c r="L13" s="35">
        <v>2016</v>
      </c>
      <c r="M13" s="38">
        <f t="shared" si="0"/>
        <v>14.999300577717145</v>
      </c>
      <c r="N13" s="38">
        <v>13.180621133254283</v>
      </c>
      <c r="O13" s="38">
        <f t="shared" si="1"/>
        <v>24.541702841240205</v>
      </c>
    </row>
    <row r="14" spans="1:15" x14ac:dyDescent="0.6">
      <c r="C14" s="2"/>
      <c r="E14" s="6"/>
    </row>
    <row r="15" spans="1:15" x14ac:dyDescent="0.6">
      <c r="C15" s="2" t="s">
        <v>9</v>
      </c>
      <c r="D15" s="2">
        <v>2090.81</v>
      </c>
      <c r="E15" s="2">
        <v>138206</v>
      </c>
    </row>
    <row r="16" spans="1:15" x14ac:dyDescent="0.6">
      <c r="C16" s="2"/>
      <c r="D16" s="5"/>
      <c r="E16" s="4"/>
    </row>
    <row r="17" spans="3:11" x14ac:dyDescent="0.6">
      <c r="K17" t="s">
        <v>146</v>
      </c>
    </row>
    <row r="18" spans="3:11" x14ac:dyDescent="0.6">
      <c r="C18" t="s">
        <v>145</v>
      </c>
      <c r="I18" t="s">
        <v>144</v>
      </c>
      <c r="J18" t="s">
        <v>143</v>
      </c>
      <c r="K18" t="s">
        <v>143</v>
      </c>
    </row>
    <row r="19" spans="3:11" x14ac:dyDescent="0.6">
      <c r="C19" s="2" t="s">
        <v>19</v>
      </c>
      <c r="D19" s="2" t="s">
        <v>61</v>
      </c>
      <c r="E19" s="2" t="s">
        <v>8</v>
      </c>
      <c r="H19" s="2">
        <v>2009</v>
      </c>
      <c r="I19" s="2">
        <v>1025.365</v>
      </c>
      <c r="J19" s="2">
        <v>164.6026</v>
      </c>
      <c r="K19" s="10">
        <f t="shared" ref="K19:K26" si="2">J19/I19*100</f>
        <v>16.053073783481981</v>
      </c>
    </row>
    <row r="20" spans="3:11" x14ac:dyDescent="0.6">
      <c r="C20" s="2"/>
      <c r="E20" s="6"/>
      <c r="H20" s="2">
        <v>2010</v>
      </c>
      <c r="I20" s="2">
        <v>599.65830000000005</v>
      </c>
      <c r="J20" s="2">
        <v>86.144940000000005</v>
      </c>
      <c r="K20" s="10">
        <f t="shared" si="2"/>
        <v>14.365671249776749</v>
      </c>
    </row>
    <row r="21" spans="3:11" x14ac:dyDescent="0.6">
      <c r="C21" s="2">
        <v>2009</v>
      </c>
      <c r="D21" s="2">
        <v>2120.0659999999998</v>
      </c>
      <c r="E21" s="2">
        <v>15094</v>
      </c>
      <c r="H21" s="2">
        <v>2011</v>
      </c>
      <c r="I21" s="2">
        <v>341.20800000000003</v>
      </c>
      <c r="J21" s="2">
        <v>59.079079999999998</v>
      </c>
      <c r="K21" s="10">
        <f t="shared" si="2"/>
        <v>17.31468195352981</v>
      </c>
    </row>
    <row r="22" spans="3:11" x14ac:dyDescent="0.6">
      <c r="C22" s="2">
        <v>2010</v>
      </c>
      <c r="D22" s="2">
        <v>1435.883</v>
      </c>
      <c r="E22" s="2">
        <v>19621</v>
      </c>
      <c r="H22" s="2">
        <v>2012</v>
      </c>
      <c r="I22" s="2">
        <v>530.57230000000004</v>
      </c>
      <c r="J22" s="2">
        <v>97.519990000000007</v>
      </c>
      <c r="K22" s="10">
        <f t="shared" si="2"/>
        <v>18.380151018061063</v>
      </c>
    </row>
    <row r="23" spans="3:11" x14ac:dyDescent="0.6">
      <c r="C23" s="2">
        <v>2011</v>
      </c>
      <c r="D23" s="2">
        <v>683.21439999999996</v>
      </c>
      <c r="E23" s="2">
        <v>14143</v>
      </c>
      <c r="H23" s="2">
        <v>2013</v>
      </c>
      <c r="I23" s="2">
        <v>1034.896</v>
      </c>
      <c r="J23" s="2">
        <v>176.15549999999999</v>
      </c>
      <c r="K23" s="10">
        <f t="shared" si="2"/>
        <v>17.021565451987446</v>
      </c>
    </row>
    <row r="24" spans="3:11" x14ac:dyDescent="0.6">
      <c r="C24" s="2">
        <v>2012</v>
      </c>
      <c r="D24" s="2">
        <v>1391.982</v>
      </c>
      <c r="E24" s="2">
        <v>13490</v>
      </c>
      <c r="H24" s="2">
        <v>2014</v>
      </c>
      <c r="I24" s="2">
        <v>1022.735</v>
      </c>
      <c r="J24" s="2">
        <v>181.79499999999999</v>
      </c>
      <c r="K24" s="10">
        <f t="shared" si="2"/>
        <v>17.775376808264117</v>
      </c>
    </row>
    <row r="25" spans="3:11" x14ac:dyDescent="0.6">
      <c r="C25" s="2">
        <v>2013</v>
      </c>
      <c r="D25" s="2">
        <v>2474.0729999999999</v>
      </c>
      <c r="E25" s="2">
        <v>20537</v>
      </c>
      <c r="H25" s="2">
        <v>2015</v>
      </c>
      <c r="I25" s="2">
        <v>995.68129999999996</v>
      </c>
      <c r="J25" s="2">
        <v>150.6574</v>
      </c>
      <c r="K25" s="10">
        <f t="shared" si="2"/>
        <v>15.131086623802215</v>
      </c>
    </row>
    <row r="26" spans="3:11" x14ac:dyDescent="0.6">
      <c r="C26" s="2">
        <v>2014</v>
      </c>
      <c r="D26" s="2">
        <v>2163.8490000000002</v>
      </c>
      <c r="E26" s="2">
        <v>21351</v>
      </c>
      <c r="H26" s="2">
        <v>2016</v>
      </c>
      <c r="I26" s="2">
        <v>893.25760000000002</v>
      </c>
      <c r="J26" s="2">
        <v>117.73690000000001</v>
      </c>
      <c r="K26" s="10">
        <f t="shared" si="2"/>
        <v>13.180621133254283</v>
      </c>
    </row>
    <row r="27" spans="3:11" x14ac:dyDescent="0.6">
      <c r="C27" s="2">
        <v>2015</v>
      </c>
      <c r="D27" s="2">
        <v>1749.454</v>
      </c>
      <c r="E27" s="2">
        <v>20728</v>
      </c>
    </row>
    <row r="28" spans="3:11" x14ac:dyDescent="0.6">
      <c r="C28" s="2">
        <v>2016</v>
      </c>
      <c r="D28" s="2">
        <v>1765.7429999999999</v>
      </c>
      <c r="E28" s="2">
        <v>13779</v>
      </c>
    </row>
    <row r="29" spans="3:11" x14ac:dyDescent="0.6">
      <c r="C29" s="2"/>
      <c r="E29" s="6"/>
    </row>
    <row r="30" spans="3:11" x14ac:dyDescent="0.6">
      <c r="C30" s="2" t="s">
        <v>9</v>
      </c>
      <c r="D30" s="2">
        <v>13784.26</v>
      </c>
      <c r="E30" s="2">
        <v>138743</v>
      </c>
    </row>
    <row r="31" spans="3:11" x14ac:dyDescent="0.6">
      <c r="C31" s="2"/>
      <c r="D31" s="5"/>
      <c r="E31" s="4"/>
    </row>
    <row r="33" spans="3:5" x14ac:dyDescent="0.6">
      <c r="C33" t="s">
        <v>144</v>
      </c>
    </row>
    <row r="34" spans="3:5" x14ac:dyDescent="0.6">
      <c r="C34" s="2" t="s">
        <v>19</v>
      </c>
      <c r="D34" s="2" t="s">
        <v>61</v>
      </c>
      <c r="E34" s="2" t="s">
        <v>8</v>
      </c>
    </row>
    <row r="35" spans="3:5" x14ac:dyDescent="0.6">
      <c r="C35" s="2"/>
      <c r="E35" s="6"/>
    </row>
    <row r="36" spans="3:5" x14ac:dyDescent="0.6">
      <c r="C36" s="2">
        <v>2009</v>
      </c>
      <c r="D36" s="2">
        <v>1025.365</v>
      </c>
      <c r="E36" s="2">
        <v>6456</v>
      </c>
    </row>
    <row r="37" spans="3:5" x14ac:dyDescent="0.6">
      <c r="C37" s="2">
        <v>2010</v>
      </c>
      <c r="D37" s="2">
        <v>599.65830000000005</v>
      </c>
      <c r="E37" s="2">
        <v>8828</v>
      </c>
    </row>
    <row r="38" spans="3:5" x14ac:dyDescent="0.6">
      <c r="C38" s="2">
        <v>2011</v>
      </c>
      <c r="D38" s="2">
        <v>341.20800000000003</v>
      </c>
      <c r="E38" s="2">
        <v>7302</v>
      </c>
    </row>
    <row r="39" spans="3:5" x14ac:dyDescent="0.6">
      <c r="C39" s="2">
        <v>2012</v>
      </c>
      <c r="D39" s="2">
        <v>530.57230000000004</v>
      </c>
      <c r="E39" s="2">
        <v>7055</v>
      </c>
    </row>
    <row r="40" spans="3:5" x14ac:dyDescent="0.6">
      <c r="C40" s="2">
        <v>2013</v>
      </c>
      <c r="D40" s="2">
        <v>1034.896</v>
      </c>
      <c r="E40" s="2">
        <v>11711</v>
      </c>
    </row>
    <row r="41" spans="3:5" x14ac:dyDescent="0.6">
      <c r="C41" s="2">
        <v>2014</v>
      </c>
      <c r="D41" s="2">
        <v>1022.735</v>
      </c>
      <c r="E41" s="2">
        <v>12961</v>
      </c>
    </row>
    <row r="42" spans="3:5" x14ac:dyDescent="0.6">
      <c r="C42" s="2">
        <v>2015</v>
      </c>
      <c r="D42" s="2">
        <v>995.68129999999996</v>
      </c>
      <c r="E42" s="2">
        <v>12674</v>
      </c>
    </row>
    <row r="43" spans="3:5" x14ac:dyDescent="0.6">
      <c r="C43" s="2">
        <v>2016</v>
      </c>
      <c r="D43" s="2">
        <v>893.25760000000002</v>
      </c>
      <c r="E43" s="2">
        <v>8479</v>
      </c>
    </row>
    <row r="44" spans="3:5" x14ac:dyDescent="0.6">
      <c r="C44" s="2"/>
      <c r="E44" s="6"/>
    </row>
    <row r="45" spans="3:5" x14ac:dyDescent="0.6">
      <c r="C45" s="2" t="s">
        <v>9</v>
      </c>
      <c r="D45" s="2">
        <v>6443.3729999999996</v>
      </c>
      <c r="E45" s="2">
        <v>75466</v>
      </c>
    </row>
    <row r="46" spans="3:5" x14ac:dyDescent="0.6">
      <c r="C46" s="2"/>
      <c r="D46" s="5"/>
      <c r="E46" s="4"/>
    </row>
    <row r="47" spans="3:5" x14ac:dyDescent="0.6">
      <c r="C47" s="36"/>
      <c r="D47" s="16"/>
      <c r="E47" s="16"/>
    </row>
    <row r="48" spans="3:5" x14ac:dyDescent="0.6">
      <c r="C48" t="s">
        <v>143</v>
      </c>
    </row>
    <row r="49" spans="3:5" x14ac:dyDescent="0.6">
      <c r="C49" s="2" t="s">
        <v>19</v>
      </c>
      <c r="D49" s="2" t="s">
        <v>61</v>
      </c>
      <c r="E49" s="2" t="s">
        <v>8</v>
      </c>
    </row>
    <row r="50" spans="3:5" x14ac:dyDescent="0.6">
      <c r="C50" s="2"/>
      <c r="E50" s="6"/>
    </row>
    <row r="51" spans="3:5" x14ac:dyDescent="0.6">
      <c r="C51" s="2">
        <v>2009</v>
      </c>
      <c r="D51" s="2">
        <v>164.6026</v>
      </c>
      <c r="E51" s="2">
        <v>6456</v>
      </c>
    </row>
    <row r="52" spans="3:5" x14ac:dyDescent="0.6">
      <c r="C52" s="2">
        <v>2010</v>
      </c>
      <c r="D52" s="2">
        <v>86.144940000000005</v>
      </c>
      <c r="E52" s="2">
        <v>8828</v>
      </c>
    </row>
    <row r="53" spans="3:5" x14ac:dyDescent="0.6">
      <c r="C53" s="2">
        <v>2011</v>
      </c>
      <c r="D53" s="2">
        <v>59.079079999999998</v>
      </c>
      <c r="E53" s="2">
        <v>7302</v>
      </c>
    </row>
    <row r="54" spans="3:5" x14ac:dyDescent="0.6">
      <c r="C54" s="2">
        <v>2012</v>
      </c>
      <c r="D54" s="2">
        <v>97.519990000000007</v>
      </c>
      <c r="E54" s="2">
        <v>7055</v>
      </c>
    </row>
    <row r="55" spans="3:5" x14ac:dyDescent="0.6">
      <c r="C55" s="2">
        <v>2013</v>
      </c>
      <c r="D55" s="2">
        <v>176.15549999999999</v>
      </c>
      <c r="E55" s="2">
        <v>11711</v>
      </c>
    </row>
    <row r="56" spans="3:5" x14ac:dyDescent="0.6">
      <c r="C56" s="2">
        <v>2014</v>
      </c>
      <c r="D56" s="2">
        <v>181.79499999999999</v>
      </c>
      <c r="E56" s="2">
        <v>12961</v>
      </c>
    </row>
    <row r="57" spans="3:5" x14ac:dyDescent="0.6">
      <c r="C57" s="2">
        <v>2015</v>
      </c>
      <c r="D57" s="2">
        <v>150.6574</v>
      </c>
      <c r="E57" s="2">
        <v>12674</v>
      </c>
    </row>
    <row r="58" spans="3:5" x14ac:dyDescent="0.6">
      <c r="C58" s="2">
        <v>2016</v>
      </c>
      <c r="D58" s="2">
        <v>117.73690000000001</v>
      </c>
      <c r="E58" s="2">
        <v>8479</v>
      </c>
    </row>
    <row r="59" spans="3:5" x14ac:dyDescent="0.6">
      <c r="C59" s="2"/>
      <c r="E59" s="6"/>
    </row>
    <row r="60" spans="3:5" x14ac:dyDescent="0.6">
      <c r="C60" s="2" t="s">
        <v>9</v>
      </c>
      <c r="D60" s="2">
        <v>1033.691</v>
      </c>
      <c r="E60" s="2">
        <v>75466</v>
      </c>
    </row>
    <row r="61" spans="3:5" x14ac:dyDescent="0.6">
      <c r="C61" s="2"/>
      <c r="D61" s="5"/>
      <c r="E61" s="4"/>
    </row>
    <row r="63" spans="3:5" x14ac:dyDescent="0.6">
      <c r="C63" t="s">
        <v>142</v>
      </c>
    </row>
    <row r="64" spans="3:5" x14ac:dyDescent="0.6">
      <c r="C64" s="2" t="s">
        <v>19</v>
      </c>
      <c r="D64" s="2" t="s">
        <v>61</v>
      </c>
      <c r="E64" s="2" t="s">
        <v>8</v>
      </c>
    </row>
    <row r="65" spans="3:5" x14ac:dyDescent="0.6">
      <c r="C65" s="2"/>
      <c r="E65" s="6"/>
    </row>
    <row r="66" spans="3:5" x14ac:dyDescent="0.6">
      <c r="C66" s="2">
        <v>2009</v>
      </c>
      <c r="D66" s="2">
        <v>417.5213</v>
      </c>
      <c r="E66" s="2">
        <v>14752</v>
      </c>
    </row>
    <row r="67" spans="3:5" x14ac:dyDescent="0.6">
      <c r="C67" s="2">
        <v>2010</v>
      </c>
      <c r="D67" s="2">
        <v>301.00439999999998</v>
      </c>
      <c r="E67" s="2">
        <v>19260</v>
      </c>
    </row>
    <row r="68" spans="3:5" x14ac:dyDescent="0.6">
      <c r="C68" s="2">
        <v>2011</v>
      </c>
      <c r="D68" s="2">
        <v>147.3177</v>
      </c>
      <c r="E68" s="2">
        <v>13805</v>
      </c>
    </row>
    <row r="69" spans="3:5" x14ac:dyDescent="0.6">
      <c r="C69" s="2">
        <v>2012</v>
      </c>
      <c r="D69" s="2">
        <v>349.13740000000001</v>
      </c>
      <c r="E69" s="2">
        <v>13279</v>
      </c>
    </row>
    <row r="70" spans="3:5" x14ac:dyDescent="0.6">
      <c r="C70" s="2">
        <v>2013</v>
      </c>
      <c r="D70" s="2">
        <v>655.70439999999996</v>
      </c>
      <c r="E70" s="2">
        <v>20424</v>
      </c>
    </row>
    <row r="71" spans="3:5" x14ac:dyDescent="0.6">
      <c r="C71" s="2">
        <v>2014</v>
      </c>
      <c r="D71" s="2">
        <v>561.81600000000003</v>
      </c>
      <c r="E71" s="2">
        <v>21324</v>
      </c>
    </row>
    <row r="72" spans="3:5" x14ac:dyDescent="0.6">
      <c r="C72" s="2">
        <v>2015</v>
      </c>
      <c r="D72" s="2">
        <v>448.14819999999997</v>
      </c>
      <c r="E72" s="2">
        <v>20715</v>
      </c>
    </row>
    <row r="73" spans="3:5" x14ac:dyDescent="0.6">
      <c r="C73" s="2">
        <v>2016</v>
      </c>
      <c r="D73" s="2">
        <v>433.34339999999997</v>
      </c>
      <c r="E73" s="2">
        <v>13648</v>
      </c>
    </row>
    <row r="74" spans="3:5" x14ac:dyDescent="0.6">
      <c r="C74" s="2"/>
      <c r="E74" s="6"/>
    </row>
    <row r="75" spans="3:5" x14ac:dyDescent="0.6">
      <c r="C75" s="2" t="s">
        <v>9</v>
      </c>
      <c r="D75" s="2">
        <v>3313.9929999999999</v>
      </c>
      <c r="E75" s="2">
        <v>137207</v>
      </c>
    </row>
    <row r="76" spans="3:5" x14ac:dyDescent="0.6">
      <c r="C76" s="2"/>
      <c r="D76" s="5"/>
      <c r="E76" s="4"/>
    </row>
  </sheetData>
  <pageMargins left="0.7" right="0.7" top="0.75" bottom="0.75" header="0.3" footer="0.3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opLeftCell="H1" workbookViewId="0">
      <selection activeCell="H1" sqref="H1"/>
    </sheetView>
  </sheetViews>
  <sheetFormatPr defaultRowHeight="15.6" x14ac:dyDescent="0.6"/>
  <sheetData>
    <row r="1" spans="2:8" x14ac:dyDescent="0.6">
      <c r="H1" t="s">
        <v>197</v>
      </c>
    </row>
    <row r="4" spans="2:8" x14ac:dyDescent="0.6">
      <c r="B4" s="34"/>
      <c r="C4" s="34" t="s">
        <v>145</v>
      </c>
      <c r="D4" s="34"/>
      <c r="E4" s="34" t="s">
        <v>147</v>
      </c>
      <c r="F4" s="34" t="s">
        <v>143</v>
      </c>
      <c r="G4" s="34" t="s">
        <v>142</v>
      </c>
      <c r="H4" s="16"/>
    </row>
    <row r="5" spans="2:8" x14ac:dyDescent="0.6">
      <c r="B5" s="35">
        <v>2009</v>
      </c>
      <c r="C5" s="37">
        <v>2120.0659999999998</v>
      </c>
      <c r="D5" s="35">
        <v>2009</v>
      </c>
      <c r="E5" s="37">
        <v>324.89859999999999</v>
      </c>
      <c r="F5" s="38">
        <v>340.3357592385151</v>
      </c>
      <c r="G5" s="37">
        <v>417.5213</v>
      </c>
      <c r="H5" s="40"/>
    </row>
    <row r="6" spans="2:8" x14ac:dyDescent="0.6">
      <c r="B6" s="35">
        <v>2010</v>
      </c>
      <c r="C6" s="37">
        <v>1435.883</v>
      </c>
      <c r="D6" s="35">
        <v>2010</v>
      </c>
      <c r="E6" s="37">
        <v>195.01730000000001</v>
      </c>
      <c r="F6" s="38">
        <v>206.27423131143189</v>
      </c>
      <c r="G6" s="37">
        <v>301.00439999999998</v>
      </c>
      <c r="H6" s="40"/>
    </row>
    <row r="7" spans="2:8" x14ac:dyDescent="0.6">
      <c r="B7" s="35">
        <v>2011</v>
      </c>
      <c r="C7" s="37">
        <v>683.21439999999996</v>
      </c>
      <c r="D7" s="35">
        <v>2011</v>
      </c>
      <c r="E7" s="37">
        <v>96.576819999999998</v>
      </c>
      <c r="F7" s="38">
        <v>118.29640042071696</v>
      </c>
      <c r="G7" s="37">
        <v>147.3177</v>
      </c>
      <c r="H7" s="40"/>
    </row>
    <row r="8" spans="2:8" x14ac:dyDescent="0.6">
      <c r="B8" s="35">
        <v>2012</v>
      </c>
      <c r="C8" s="37">
        <v>1391.982</v>
      </c>
      <c r="D8" s="35">
        <v>2012</v>
      </c>
      <c r="E8" s="37">
        <v>212.441</v>
      </c>
      <c r="F8" s="38">
        <v>255.84839374422674</v>
      </c>
      <c r="G8" s="37">
        <v>349.13740000000001</v>
      </c>
      <c r="H8" s="40"/>
    </row>
    <row r="9" spans="2:8" x14ac:dyDescent="0.6">
      <c r="B9" s="35">
        <v>2013</v>
      </c>
      <c r="C9" s="37">
        <v>2474.0729999999999</v>
      </c>
      <c r="D9" s="35">
        <v>2013</v>
      </c>
      <c r="E9" s="37">
        <v>368.57929999999999</v>
      </c>
      <c r="F9" s="38">
        <v>421.12595502494935</v>
      </c>
      <c r="G9" s="37">
        <v>655.70439999999996</v>
      </c>
      <c r="H9" s="40"/>
    </row>
    <row r="10" spans="2:8" x14ac:dyDescent="0.6">
      <c r="B10" s="35">
        <v>2014</v>
      </c>
      <c r="C10" s="37">
        <v>2163.8490000000002</v>
      </c>
      <c r="D10" s="35">
        <v>2014</v>
      </c>
      <c r="E10" s="37">
        <v>349.61790000000002</v>
      </c>
      <c r="F10" s="38">
        <v>384.63231331185506</v>
      </c>
      <c r="G10" s="37">
        <v>561.81600000000003</v>
      </c>
      <c r="H10" s="40"/>
    </row>
    <row r="11" spans="2:8" x14ac:dyDescent="0.6">
      <c r="B11" s="35">
        <v>2015</v>
      </c>
      <c r="C11" s="37">
        <v>1749.454</v>
      </c>
      <c r="D11" s="35">
        <v>2015</v>
      </c>
      <c r="E11" s="37">
        <v>278.83</v>
      </c>
      <c r="F11" s="38">
        <v>264.71140018357278</v>
      </c>
      <c r="G11" s="37">
        <v>448.14819999999997</v>
      </c>
      <c r="H11" s="40"/>
    </row>
    <row r="12" spans="2:8" x14ac:dyDescent="0.6">
      <c r="B12" s="35">
        <v>2016</v>
      </c>
      <c r="C12" s="37">
        <v>1765.7429999999999</v>
      </c>
      <c r="D12" s="35">
        <v>2016</v>
      </c>
      <c r="E12" s="37">
        <v>264.84910000000002</v>
      </c>
      <c r="F12" s="38">
        <v>232.73589501695815</v>
      </c>
      <c r="G12" s="37">
        <v>433.34339999999997</v>
      </c>
      <c r="H12" s="40"/>
    </row>
    <row r="13" spans="2:8" x14ac:dyDescent="0.6">
      <c r="C13" s="10">
        <f>SUM(C5:C12)</f>
        <v>13784.2644</v>
      </c>
      <c r="E13" s="10">
        <f>SUM(E5:E12)</f>
        <v>2090.8100199999999</v>
      </c>
      <c r="F13" s="10">
        <f>SUM(F5:F12)</f>
        <v>2223.9603482522261</v>
      </c>
      <c r="G13" s="10">
        <f>SUM(G5:G12)</f>
        <v>3313.9928</v>
      </c>
      <c r="H13" s="10"/>
    </row>
    <row r="14" spans="2:8" x14ac:dyDescent="0.6">
      <c r="C14" s="10">
        <v>13784.2644</v>
      </c>
    </row>
    <row r="16" spans="2:8" x14ac:dyDescent="0.6">
      <c r="E16" t="s">
        <v>146</v>
      </c>
      <c r="G16" t="s">
        <v>61</v>
      </c>
    </row>
    <row r="17" spans="2:8" x14ac:dyDescent="0.6">
      <c r="C17" t="s">
        <v>144</v>
      </c>
      <c r="D17" t="s">
        <v>143</v>
      </c>
      <c r="E17" t="s">
        <v>143</v>
      </c>
      <c r="F17" t="s">
        <v>145</v>
      </c>
      <c r="G17" t="s">
        <v>143</v>
      </c>
    </row>
    <row r="18" spans="2:8" x14ac:dyDescent="0.6">
      <c r="B18" s="2">
        <v>2009</v>
      </c>
      <c r="C18" s="2">
        <v>1025.365</v>
      </c>
      <c r="D18" s="2">
        <v>164.6026</v>
      </c>
      <c r="E18" s="10">
        <f t="shared" ref="E18:E25" si="0">D18/C18*100</f>
        <v>16.053073783481981</v>
      </c>
      <c r="F18">
        <v>2120.0659999999998</v>
      </c>
      <c r="G18" s="10">
        <f t="shared" ref="G18:G25" si="1">E18*F18/100</f>
        <v>340.3357592385151</v>
      </c>
      <c r="H18" s="10"/>
    </row>
    <row r="19" spans="2:8" x14ac:dyDescent="0.6">
      <c r="B19" s="2">
        <v>2010</v>
      </c>
      <c r="C19" s="2">
        <v>599.65830000000005</v>
      </c>
      <c r="D19" s="2">
        <v>86.144940000000005</v>
      </c>
      <c r="E19" s="10">
        <f t="shared" si="0"/>
        <v>14.365671249776749</v>
      </c>
      <c r="F19">
        <v>1435.883</v>
      </c>
      <c r="G19" s="10">
        <f t="shared" si="1"/>
        <v>206.27423131143189</v>
      </c>
      <c r="H19" s="10"/>
    </row>
    <row r="20" spans="2:8" x14ac:dyDescent="0.6">
      <c r="B20" s="2">
        <v>2011</v>
      </c>
      <c r="C20" s="2">
        <v>341.20800000000003</v>
      </c>
      <c r="D20" s="2">
        <v>59.079079999999998</v>
      </c>
      <c r="E20" s="10">
        <f t="shared" si="0"/>
        <v>17.31468195352981</v>
      </c>
      <c r="F20">
        <v>683.21439999999996</v>
      </c>
      <c r="G20" s="10">
        <f t="shared" si="1"/>
        <v>118.29640042071696</v>
      </c>
      <c r="H20" s="10"/>
    </row>
    <row r="21" spans="2:8" x14ac:dyDescent="0.6">
      <c r="B21" s="2">
        <v>2012</v>
      </c>
      <c r="C21" s="2">
        <v>530.57230000000004</v>
      </c>
      <c r="D21" s="2">
        <v>97.519990000000007</v>
      </c>
      <c r="E21" s="10">
        <f t="shared" si="0"/>
        <v>18.380151018061063</v>
      </c>
      <c r="F21">
        <v>1391.982</v>
      </c>
      <c r="G21" s="10">
        <f t="shared" si="1"/>
        <v>255.84839374422674</v>
      </c>
      <c r="H21" s="10"/>
    </row>
    <row r="22" spans="2:8" x14ac:dyDescent="0.6">
      <c r="B22" s="2">
        <v>2013</v>
      </c>
      <c r="C22" s="2">
        <v>1034.896</v>
      </c>
      <c r="D22" s="2">
        <v>176.15549999999999</v>
      </c>
      <c r="E22" s="10">
        <f t="shared" si="0"/>
        <v>17.021565451987446</v>
      </c>
      <c r="F22">
        <v>2474.0729999999999</v>
      </c>
      <c r="G22" s="10">
        <f t="shared" si="1"/>
        <v>421.12595502494935</v>
      </c>
      <c r="H22" s="10"/>
    </row>
    <row r="23" spans="2:8" x14ac:dyDescent="0.6">
      <c r="B23" s="2">
        <v>2014</v>
      </c>
      <c r="C23" s="2">
        <v>1022.735</v>
      </c>
      <c r="D23" s="2">
        <v>181.79499999999999</v>
      </c>
      <c r="E23" s="10">
        <f t="shared" si="0"/>
        <v>17.775376808264117</v>
      </c>
      <c r="F23">
        <v>2163.8490000000002</v>
      </c>
      <c r="G23" s="10">
        <f t="shared" si="1"/>
        <v>384.63231331185506</v>
      </c>
      <c r="H23" s="10"/>
    </row>
    <row r="24" spans="2:8" x14ac:dyDescent="0.6">
      <c r="B24" s="2">
        <v>2015</v>
      </c>
      <c r="C24" s="2">
        <v>995.68129999999996</v>
      </c>
      <c r="D24" s="2">
        <v>150.6574</v>
      </c>
      <c r="E24" s="10">
        <f t="shared" si="0"/>
        <v>15.131086623802215</v>
      </c>
      <c r="F24">
        <v>1749.454</v>
      </c>
      <c r="G24" s="10">
        <f t="shared" si="1"/>
        <v>264.71140018357278</v>
      </c>
      <c r="H24" s="10"/>
    </row>
    <row r="25" spans="2:8" x14ac:dyDescent="0.6">
      <c r="B25" s="2">
        <v>2016</v>
      </c>
      <c r="C25" s="2">
        <v>893.25760000000002</v>
      </c>
      <c r="D25" s="2">
        <v>117.73690000000001</v>
      </c>
      <c r="E25" s="10">
        <f t="shared" si="0"/>
        <v>13.180621133254283</v>
      </c>
      <c r="F25">
        <v>1765.7429999999999</v>
      </c>
      <c r="G25" s="10">
        <f t="shared" si="1"/>
        <v>232.73589501695815</v>
      </c>
      <c r="H25" s="10"/>
    </row>
  </sheetData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2"/>
  <sheetViews>
    <sheetView topLeftCell="J1" workbookViewId="0">
      <selection activeCell="M17" sqref="M17"/>
    </sheetView>
  </sheetViews>
  <sheetFormatPr defaultRowHeight="15.6" x14ac:dyDescent="0.6"/>
  <sheetData>
    <row r="1" spans="2:19" x14ac:dyDescent="0.6">
      <c r="J1" t="s">
        <v>197</v>
      </c>
    </row>
    <row r="3" spans="2:19" x14ac:dyDescent="0.6">
      <c r="B3" t="s">
        <v>154</v>
      </c>
      <c r="F3" t="s">
        <v>152</v>
      </c>
      <c r="L3" s="34"/>
      <c r="M3" s="34" t="s">
        <v>147</v>
      </c>
      <c r="N3" s="34"/>
      <c r="O3" s="34"/>
      <c r="P3" s="34"/>
      <c r="Q3" s="34"/>
      <c r="R3" s="34" t="s">
        <v>147</v>
      </c>
      <c r="S3" s="34"/>
    </row>
    <row r="4" spans="2:19" x14ac:dyDescent="0.6">
      <c r="B4" s="2" t="s">
        <v>19</v>
      </c>
      <c r="C4" s="2" t="s">
        <v>61</v>
      </c>
      <c r="D4" s="2" t="s">
        <v>8</v>
      </c>
      <c r="F4" s="2" t="s">
        <v>19</v>
      </c>
      <c r="G4" s="2" t="s">
        <v>61</v>
      </c>
      <c r="H4" s="2" t="s">
        <v>8</v>
      </c>
      <c r="L4" s="34"/>
      <c r="M4" s="34" t="s">
        <v>27</v>
      </c>
      <c r="N4" s="34"/>
      <c r="O4" s="34" t="s">
        <v>26</v>
      </c>
      <c r="P4" s="34"/>
      <c r="Q4" s="34"/>
      <c r="R4" s="34" t="s">
        <v>146</v>
      </c>
      <c r="S4" s="34"/>
    </row>
    <row r="5" spans="2:19" x14ac:dyDescent="0.6">
      <c r="B5" s="2"/>
      <c r="D5" s="6"/>
      <c r="F5" s="2"/>
      <c r="H5" s="6"/>
      <c r="L5" s="34"/>
      <c r="M5" s="34"/>
      <c r="N5" s="34"/>
      <c r="O5" s="34"/>
      <c r="P5" s="34"/>
      <c r="Q5" s="34"/>
      <c r="R5" s="34" t="s">
        <v>154</v>
      </c>
      <c r="S5" s="34" t="s">
        <v>153</v>
      </c>
    </row>
    <row r="6" spans="2:19" x14ac:dyDescent="0.6">
      <c r="B6" s="2">
        <v>2009</v>
      </c>
      <c r="C6" s="2">
        <v>157.73439999999999</v>
      </c>
      <c r="D6" s="2">
        <v>10383</v>
      </c>
      <c r="F6" s="2">
        <v>2009</v>
      </c>
      <c r="G6" s="2">
        <v>200.66460000000001</v>
      </c>
      <c r="H6" s="2">
        <v>10279</v>
      </c>
      <c r="L6" s="35">
        <v>2009</v>
      </c>
      <c r="M6" s="35">
        <v>157.73439999999999</v>
      </c>
      <c r="N6" s="35">
        <v>1001.772</v>
      </c>
      <c r="O6" s="35">
        <v>163.6095</v>
      </c>
      <c r="P6" s="35">
        <v>1100.9290000000001</v>
      </c>
      <c r="Q6" s="35">
        <v>2009</v>
      </c>
      <c r="R6" s="38">
        <f t="shared" ref="R6:R13" si="0">M6/N6*100</f>
        <v>15.745538905060233</v>
      </c>
      <c r="S6" s="38">
        <f t="shared" ref="S6:S13" si="1">O6/P6*100</f>
        <v>14.861040085237104</v>
      </c>
    </row>
    <row r="7" spans="2:19" x14ac:dyDescent="0.6">
      <c r="B7" s="2">
        <v>2010</v>
      </c>
      <c r="C7" s="2">
        <v>105.92489999999999</v>
      </c>
      <c r="D7" s="2">
        <v>12019</v>
      </c>
      <c r="F7" s="2">
        <v>2010</v>
      </c>
      <c r="G7" s="2">
        <v>142.12729999999999</v>
      </c>
      <c r="H7" s="2">
        <v>11956</v>
      </c>
      <c r="L7" s="35">
        <v>2010</v>
      </c>
      <c r="M7" s="35">
        <v>105.92489999999999</v>
      </c>
      <c r="N7" s="35">
        <v>679.44010000000003</v>
      </c>
      <c r="O7" s="35">
        <v>87.517380000000003</v>
      </c>
      <c r="P7" s="35">
        <v>746.69640000000004</v>
      </c>
      <c r="Q7" s="35">
        <v>2010</v>
      </c>
      <c r="R7" s="38">
        <f t="shared" si="0"/>
        <v>15.590027730185485</v>
      </c>
      <c r="S7" s="38">
        <f t="shared" si="1"/>
        <v>11.720610947099786</v>
      </c>
    </row>
    <row r="8" spans="2:19" x14ac:dyDescent="0.6">
      <c r="B8" s="2">
        <v>2011</v>
      </c>
      <c r="C8" s="2">
        <v>47.657209999999999</v>
      </c>
      <c r="D8" s="2">
        <v>7864</v>
      </c>
      <c r="F8" s="2">
        <v>2011</v>
      </c>
      <c r="G8" s="2">
        <v>64.618849999999995</v>
      </c>
      <c r="H8" s="2">
        <v>7788</v>
      </c>
      <c r="L8" s="35">
        <v>2011</v>
      </c>
      <c r="M8" s="35">
        <v>47.657209999999999</v>
      </c>
      <c r="N8" s="35">
        <v>304.6832</v>
      </c>
      <c r="O8" s="35">
        <v>48.394399999999997</v>
      </c>
      <c r="P8" s="35">
        <v>375.28309999999999</v>
      </c>
      <c r="Q8" s="35">
        <v>2011</v>
      </c>
      <c r="R8" s="38">
        <f t="shared" si="0"/>
        <v>15.641561464498208</v>
      </c>
      <c r="S8" s="38">
        <f t="shared" si="1"/>
        <v>12.895438137235596</v>
      </c>
    </row>
    <row r="9" spans="2:19" x14ac:dyDescent="0.6">
      <c r="B9" s="2">
        <v>2012</v>
      </c>
      <c r="C9" s="2">
        <v>112.2959</v>
      </c>
      <c r="D9" s="2">
        <v>8081</v>
      </c>
      <c r="F9" s="2">
        <v>2012</v>
      </c>
      <c r="G9" s="2">
        <v>169.87469999999999</v>
      </c>
      <c r="H9" s="2">
        <v>8056</v>
      </c>
      <c r="L9" s="35">
        <v>2012</v>
      </c>
      <c r="M9" s="35">
        <v>112.2959</v>
      </c>
      <c r="N9" s="35">
        <v>690.98820000000001</v>
      </c>
      <c r="O9" s="35">
        <v>99.55265</v>
      </c>
      <c r="P9" s="35">
        <v>696.30470000000003</v>
      </c>
      <c r="Q9" s="35">
        <v>2012</v>
      </c>
      <c r="R9" s="38">
        <f t="shared" si="0"/>
        <v>16.251493151402585</v>
      </c>
      <c r="S9" s="38">
        <f t="shared" si="1"/>
        <v>14.297282497159646</v>
      </c>
    </row>
    <row r="10" spans="2:19" x14ac:dyDescent="0.6">
      <c r="B10" s="2">
        <v>2013</v>
      </c>
      <c r="C10" s="2">
        <v>161.83920000000001</v>
      </c>
      <c r="D10" s="2">
        <v>11556</v>
      </c>
      <c r="F10" s="2">
        <v>2013</v>
      </c>
      <c r="G10" s="2">
        <v>254.5839</v>
      </c>
      <c r="H10" s="2">
        <v>11499</v>
      </c>
      <c r="L10" s="35">
        <v>2013</v>
      </c>
      <c r="M10" s="35">
        <v>161.83920000000001</v>
      </c>
      <c r="N10" s="35">
        <v>1023.441</v>
      </c>
      <c r="O10" s="35">
        <v>205.55680000000001</v>
      </c>
      <c r="P10" s="35">
        <v>1444.6289999999999</v>
      </c>
      <c r="Q10" s="35">
        <v>2013</v>
      </c>
      <c r="R10" s="38">
        <f t="shared" si="0"/>
        <v>15.813241798989877</v>
      </c>
      <c r="S10" s="38">
        <f t="shared" si="1"/>
        <v>14.229037351458404</v>
      </c>
    </row>
    <row r="11" spans="2:19" x14ac:dyDescent="0.6">
      <c r="B11" s="2">
        <v>2014</v>
      </c>
      <c r="C11" s="2">
        <v>192.76220000000001</v>
      </c>
      <c r="D11" s="2">
        <v>12055</v>
      </c>
      <c r="F11" s="2">
        <v>2014</v>
      </c>
      <c r="G11" s="2">
        <v>281.01170000000002</v>
      </c>
      <c r="H11" s="2">
        <v>12047</v>
      </c>
      <c r="L11" s="35">
        <v>2014</v>
      </c>
      <c r="M11" s="35">
        <v>192.76220000000001</v>
      </c>
      <c r="N11" s="35">
        <v>1123.8489999999999</v>
      </c>
      <c r="O11" s="35">
        <v>156.85570000000001</v>
      </c>
      <c r="P11" s="35">
        <v>1040</v>
      </c>
      <c r="Q11" s="35">
        <v>2014</v>
      </c>
      <c r="R11" s="38">
        <f t="shared" si="0"/>
        <v>17.151966144918045</v>
      </c>
      <c r="S11" s="38">
        <f t="shared" si="1"/>
        <v>15.082278846153848</v>
      </c>
    </row>
    <row r="12" spans="2:19" x14ac:dyDescent="0.6">
      <c r="B12" s="2">
        <v>2015</v>
      </c>
      <c r="C12" s="2">
        <v>177.21639999999999</v>
      </c>
      <c r="D12" s="2">
        <v>12651</v>
      </c>
      <c r="F12" s="2">
        <v>2015</v>
      </c>
      <c r="G12" s="2">
        <v>271.06229999999999</v>
      </c>
      <c r="H12" s="2">
        <v>12643</v>
      </c>
      <c r="L12" s="35">
        <v>2015</v>
      </c>
      <c r="M12" s="35">
        <v>177.21639999999999</v>
      </c>
      <c r="N12" s="35">
        <v>1081.5350000000001</v>
      </c>
      <c r="O12" s="35">
        <v>101.5706</v>
      </c>
      <c r="P12" s="35">
        <v>667.72249999999997</v>
      </c>
      <c r="Q12" s="35">
        <v>2015</v>
      </c>
      <c r="R12" s="38">
        <f t="shared" si="0"/>
        <v>16.385637080630769</v>
      </c>
      <c r="S12" s="38">
        <f t="shared" si="1"/>
        <v>15.211498788793248</v>
      </c>
    </row>
    <row r="13" spans="2:19" x14ac:dyDescent="0.6">
      <c r="B13" s="2">
        <v>2016</v>
      </c>
      <c r="C13" s="2">
        <v>193.09200000000001</v>
      </c>
      <c r="D13" s="2">
        <v>11978</v>
      </c>
      <c r="F13" s="2">
        <v>2016</v>
      </c>
      <c r="G13" s="2">
        <v>298.99149999999997</v>
      </c>
      <c r="H13" s="2">
        <v>11963</v>
      </c>
      <c r="L13" s="35">
        <v>2016</v>
      </c>
      <c r="M13" s="35">
        <v>193.09200000000001</v>
      </c>
      <c r="N13" s="35">
        <v>1173.405</v>
      </c>
      <c r="O13" s="35">
        <v>62.852269999999997</v>
      </c>
      <c r="P13" s="35">
        <v>524.48839999999996</v>
      </c>
      <c r="Q13" s="35">
        <v>2016</v>
      </c>
      <c r="R13" s="38">
        <f t="shared" si="0"/>
        <v>16.455699438812687</v>
      </c>
      <c r="S13" s="38">
        <f t="shared" si="1"/>
        <v>11.983538625449103</v>
      </c>
    </row>
    <row r="14" spans="2:19" x14ac:dyDescent="0.6">
      <c r="B14" s="2"/>
      <c r="D14" s="6"/>
      <c r="F14" s="2"/>
      <c r="H14" s="6"/>
    </row>
    <row r="15" spans="2:19" x14ac:dyDescent="0.6">
      <c r="B15" s="2" t="s">
        <v>9</v>
      </c>
      <c r="C15" s="2">
        <v>1148.5219999999999</v>
      </c>
      <c r="D15" s="2">
        <v>86587</v>
      </c>
      <c r="F15" s="2" t="s">
        <v>9</v>
      </c>
      <c r="G15" s="2">
        <v>1682.9349999999999</v>
      </c>
      <c r="H15" s="2">
        <v>86231</v>
      </c>
    </row>
    <row r="16" spans="2:19" x14ac:dyDescent="0.6">
      <c r="B16" s="2"/>
      <c r="C16" s="5"/>
      <c r="D16" s="4"/>
      <c r="F16" s="2"/>
      <c r="G16" s="5"/>
      <c r="H16" s="4"/>
      <c r="L16" s="34"/>
      <c r="M16" s="34" t="s">
        <v>142</v>
      </c>
      <c r="N16" s="34"/>
      <c r="O16" s="34"/>
      <c r="P16" s="34"/>
      <c r="Q16" s="34"/>
      <c r="R16" s="34" t="s">
        <v>142</v>
      </c>
      <c r="S16" s="34"/>
    </row>
    <row r="17" spans="2:19" x14ac:dyDescent="0.6">
      <c r="L17" s="34"/>
      <c r="M17" s="34" t="s">
        <v>27</v>
      </c>
      <c r="N17" s="34"/>
      <c r="O17" s="34" t="s">
        <v>26</v>
      </c>
      <c r="P17" s="34"/>
      <c r="Q17" s="34"/>
      <c r="R17" s="34" t="s">
        <v>146</v>
      </c>
      <c r="S17" s="34"/>
    </row>
    <row r="18" spans="2:19" x14ac:dyDescent="0.6">
      <c r="B18" t="s">
        <v>153</v>
      </c>
      <c r="F18" t="s">
        <v>151</v>
      </c>
      <c r="L18" s="34"/>
      <c r="M18" s="34"/>
      <c r="N18" s="34"/>
      <c r="O18" s="34"/>
      <c r="P18" s="34"/>
      <c r="Q18" s="34"/>
      <c r="R18" s="34" t="s">
        <v>152</v>
      </c>
      <c r="S18" s="34" t="s">
        <v>151</v>
      </c>
    </row>
    <row r="19" spans="2:19" x14ac:dyDescent="0.6">
      <c r="B19" s="2" t="s">
        <v>19</v>
      </c>
      <c r="C19" s="2" t="s">
        <v>61</v>
      </c>
      <c r="D19" s="2" t="s">
        <v>8</v>
      </c>
      <c r="F19" s="2" t="s">
        <v>19</v>
      </c>
      <c r="G19" s="2" t="s">
        <v>61</v>
      </c>
      <c r="H19" s="2" t="s">
        <v>8</v>
      </c>
      <c r="L19" s="35">
        <v>2009</v>
      </c>
      <c r="M19" s="35">
        <v>200.66460000000001</v>
      </c>
      <c r="N19" s="35">
        <v>1001.772</v>
      </c>
      <c r="O19" s="35">
        <v>216.85669999999999</v>
      </c>
      <c r="P19" s="35">
        <v>1100.9290000000001</v>
      </c>
      <c r="Q19" s="35">
        <v>2009</v>
      </c>
      <c r="R19" s="38">
        <f t="shared" ref="R19:R26" si="2">M19/N19*100</f>
        <v>20.030965129790012</v>
      </c>
      <c r="S19" s="38">
        <f t="shared" ref="S19:S26" si="3">O19/P19*100</f>
        <v>19.697609927615677</v>
      </c>
    </row>
    <row r="20" spans="2:19" x14ac:dyDescent="0.6">
      <c r="B20" s="2"/>
      <c r="D20" s="6"/>
      <c r="F20" s="2"/>
      <c r="H20" s="6"/>
      <c r="L20" s="35">
        <v>2010</v>
      </c>
      <c r="M20" s="35">
        <v>142.12729999999999</v>
      </c>
      <c r="N20" s="35">
        <v>679.44010000000003</v>
      </c>
      <c r="O20" s="35">
        <v>158.87710000000001</v>
      </c>
      <c r="P20" s="35">
        <v>746.69640000000004</v>
      </c>
      <c r="Q20" s="35">
        <v>2010</v>
      </c>
      <c r="R20" s="38">
        <f t="shared" si="2"/>
        <v>20.918297286250841</v>
      </c>
      <c r="S20" s="38">
        <f t="shared" si="3"/>
        <v>21.277335741808852</v>
      </c>
    </row>
    <row r="21" spans="2:19" x14ac:dyDescent="0.6">
      <c r="B21" s="2">
        <v>2009</v>
      </c>
      <c r="C21" s="2">
        <v>163.6095</v>
      </c>
      <c r="D21" s="2">
        <v>4495</v>
      </c>
      <c r="F21" s="2">
        <v>2009</v>
      </c>
      <c r="G21" s="2">
        <v>216.85669999999999</v>
      </c>
      <c r="H21" s="2">
        <v>4473</v>
      </c>
      <c r="L21" s="35">
        <v>2011</v>
      </c>
      <c r="M21" s="35">
        <v>64.618849999999995</v>
      </c>
      <c r="N21" s="35">
        <v>304.6832</v>
      </c>
      <c r="O21" s="35">
        <v>82.698840000000004</v>
      </c>
      <c r="P21" s="35">
        <v>375.28309999999999</v>
      </c>
      <c r="Q21" s="35">
        <v>2011</v>
      </c>
      <c r="R21" s="38">
        <f t="shared" si="2"/>
        <v>21.208537260997652</v>
      </c>
      <c r="S21" s="38">
        <f t="shared" si="3"/>
        <v>22.036387996155437</v>
      </c>
    </row>
    <row r="22" spans="2:19" x14ac:dyDescent="0.6">
      <c r="B22" s="2">
        <v>2010</v>
      </c>
      <c r="C22" s="2">
        <v>87.517380000000003</v>
      </c>
      <c r="D22" s="2">
        <v>7338</v>
      </c>
      <c r="F22" s="2">
        <v>2010</v>
      </c>
      <c r="G22" s="2">
        <v>158.87710000000001</v>
      </c>
      <c r="H22" s="2">
        <v>7304</v>
      </c>
      <c r="L22" s="35">
        <v>2012</v>
      </c>
      <c r="M22" s="35">
        <v>169.87469999999999</v>
      </c>
      <c r="N22" s="35">
        <v>690.98820000000001</v>
      </c>
      <c r="O22" s="35">
        <v>179.26259999999999</v>
      </c>
      <c r="P22" s="35">
        <v>696.30470000000003</v>
      </c>
      <c r="Q22" s="35">
        <v>2012</v>
      </c>
      <c r="R22" s="38">
        <f t="shared" si="2"/>
        <v>24.584312727771614</v>
      </c>
      <c r="S22" s="38">
        <f t="shared" si="3"/>
        <v>25.74484991986985</v>
      </c>
    </row>
    <row r="23" spans="2:19" x14ac:dyDescent="0.6">
      <c r="B23" s="2">
        <v>2011</v>
      </c>
      <c r="C23" s="2">
        <v>48.394399999999997</v>
      </c>
      <c r="D23" s="2">
        <v>6095</v>
      </c>
      <c r="F23" s="2">
        <v>2011</v>
      </c>
      <c r="G23" s="2">
        <v>82.698840000000004</v>
      </c>
      <c r="H23" s="2">
        <v>6017</v>
      </c>
      <c r="L23" s="35">
        <v>2013</v>
      </c>
      <c r="M23" s="35">
        <v>254.5839</v>
      </c>
      <c r="N23" s="35">
        <v>1023.441</v>
      </c>
      <c r="O23" s="35">
        <v>401.12049999999999</v>
      </c>
      <c r="P23" s="35">
        <v>1444.6289999999999</v>
      </c>
      <c r="Q23" s="35">
        <v>2013</v>
      </c>
      <c r="R23" s="38">
        <f t="shared" si="2"/>
        <v>24.875288365426044</v>
      </c>
      <c r="S23" s="38">
        <f t="shared" si="3"/>
        <v>27.766333086211066</v>
      </c>
    </row>
    <row r="24" spans="2:19" x14ac:dyDescent="0.6">
      <c r="B24" s="2">
        <v>2012</v>
      </c>
      <c r="C24" s="2">
        <v>99.55265</v>
      </c>
      <c r="D24" s="2">
        <v>5247</v>
      </c>
      <c r="F24" s="2">
        <v>2012</v>
      </c>
      <c r="G24" s="2">
        <v>179.26259999999999</v>
      </c>
      <c r="H24" s="2">
        <v>5223</v>
      </c>
      <c r="L24" s="35">
        <v>2014</v>
      </c>
      <c r="M24" s="35">
        <v>281.01170000000002</v>
      </c>
      <c r="N24" s="35">
        <v>1123.8489999999999</v>
      </c>
      <c r="O24" s="35">
        <v>280.80439999999999</v>
      </c>
      <c r="P24" s="35">
        <v>1040</v>
      </c>
      <c r="Q24" s="35">
        <v>2014</v>
      </c>
      <c r="R24" s="38">
        <f t="shared" si="2"/>
        <v>25.004400057303076</v>
      </c>
      <c r="S24" s="38">
        <f t="shared" si="3"/>
        <v>27.000423076923074</v>
      </c>
    </row>
    <row r="25" spans="2:19" x14ac:dyDescent="0.6">
      <c r="B25" s="2">
        <v>2013</v>
      </c>
      <c r="C25" s="2">
        <v>205.55680000000001</v>
      </c>
      <c r="D25" s="2">
        <v>8934</v>
      </c>
      <c r="F25" s="2">
        <v>2013</v>
      </c>
      <c r="G25" s="2">
        <v>401.12049999999999</v>
      </c>
      <c r="H25" s="2">
        <v>8925</v>
      </c>
      <c r="L25" s="35">
        <v>2015</v>
      </c>
      <c r="M25" s="35">
        <v>271.06229999999999</v>
      </c>
      <c r="N25" s="35">
        <v>1081.5350000000001</v>
      </c>
      <c r="O25" s="35">
        <v>177.08590000000001</v>
      </c>
      <c r="P25" s="35">
        <v>667.72249999999997</v>
      </c>
      <c r="Q25" s="35">
        <v>2015</v>
      </c>
      <c r="R25" s="38">
        <f t="shared" si="2"/>
        <v>25.062739532238897</v>
      </c>
      <c r="S25" s="38">
        <f t="shared" si="3"/>
        <v>26.520882552257863</v>
      </c>
    </row>
    <row r="26" spans="2:19" x14ac:dyDescent="0.6">
      <c r="B26" s="2">
        <v>2014</v>
      </c>
      <c r="C26" s="2">
        <v>156.85570000000001</v>
      </c>
      <c r="D26" s="2">
        <v>9283</v>
      </c>
      <c r="F26" s="2">
        <v>2014</v>
      </c>
      <c r="G26" s="2">
        <v>280.80439999999999</v>
      </c>
      <c r="H26" s="2">
        <v>9277</v>
      </c>
      <c r="L26" s="35">
        <v>2016</v>
      </c>
      <c r="M26" s="35">
        <v>298.99149999999997</v>
      </c>
      <c r="N26" s="35">
        <v>1173.405</v>
      </c>
      <c r="O26" s="35">
        <v>134.3519</v>
      </c>
      <c r="P26" s="35">
        <v>524.48839999999996</v>
      </c>
      <c r="Q26" s="35">
        <v>2016</v>
      </c>
      <c r="R26" s="38">
        <f t="shared" si="2"/>
        <v>25.480673765664879</v>
      </c>
      <c r="S26" s="38">
        <f t="shared" si="3"/>
        <v>25.615800082518508</v>
      </c>
    </row>
    <row r="27" spans="2:19" x14ac:dyDescent="0.6">
      <c r="B27" s="2">
        <v>2015</v>
      </c>
      <c r="C27" s="2">
        <v>101.5706</v>
      </c>
      <c r="D27" s="2">
        <v>8073</v>
      </c>
      <c r="F27" s="2">
        <v>2015</v>
      </c>
      <c r="G27" s="2">
        <v>177.08590000000001</v>
      </c>
      <c r="H27" s="2">
        <v>8072</v>
      </c>
    </row>
    <row r="28" spans="2:19" x14ac:dyDescent="0.6">
      <c r="B28" s="2">
        <v>2016</v>
      </c>
      <c r="C28" s="2">
        <v>62.852269999999997</v>
      </c>
      <c r="D28" s="2">
        <v>1686</v>
      </c>
      <c r="F28" s="2">
        <v>2016</v>
      </c>
      <c r="G28" s="2">
        <v>134.3519</v>
      </c>
      <c r="H28" s="2">
        <v>1685</v>
      </c>
    </row>
    <row r="29" spans="2:19" x14ac:dyDescent="0.6">
      <c r="B29" s="2"/>
      <c r="D29" s="6"/>
      <c r="F29" s="2"/>
      <c r="H29" s="6"/>
    </row>
    <row r="30" spans="2:19" x14ac:dyDescent="0.6">
      <c r="B30" s="2" t="s">
        <v>9</v>
      </c>
      <c r="C30" s="2">
        <v>925.90930000000003</v>
      </c>
      <c r="D30" s="2">
        <v>51151</v>
      </c>
      <c r="F30" s="2" t="s">
        <v>9</v>
      </c>
      <c r="G30" s="2">
        <v>1631.058</v>
      </c>
      <c r="H30" s="2">
        <v>50976</v>
      </c>
    </row>
    <row r="31" spans="2:19" x14ac:dyDescent="0.6">
      <c r="B31" s="2"/>
      <c r="C31" s="5"/>
      <c r="D31" s="4"/>
      <c r="F31" s="2"/>
      <c r="G31" s="5"/>
      <c r="H31" s="4"/>
    </row>
    <row r="33" spans="2:4" x14ac:dyDescent="0.6">
      <c r="B33" t="s">
        <v>150</v>
      </c>
    </row>
    <row r="34" spans="2:4" x14ac:dyDescent="0.6">
      <c r="B34" s="2" t="s">
        <v>19</v>
      </c>
      <c r="C34" s="2" t="s">
        <v>61</v>
      </c>
      <c r="D34" s="2" t="s">
        <v>8</v>
      </c>
    </row>
    <row r="35" spans="2:4" x14ac:dyDescent="0.6">
      <c r="B35" s="2"/>
      <c r="D35" s="6"/>
    </row>
    <row r="36" spans="2:4" x14ac:dyDescent="0.6">
      <c r="B36" s="2">
        <v>2009</v>
      </c>
      <c r="C36" s="2">
        <v>1001.772</v>
      </c>
      <c r="D36" s="2">
        <v>10493</v>
      </c>
    </row>
    <row r="37" spans="2:4" x14ac:dyDescent="0.6">
      <c r="B37" s="2">
        <v>2010</v>
      </c>
      <c r="C37" s="2">
        <v>679.44010000000003</v>
      </c>
      <c r="D37" s="2">
        <v>12130</v>
      </c>
    </row>
    <row r="38" spans="2:4" x14ac:dyDescent="0.6">
      <c r="B38" s="2">
        <v>2011</v>
      </c>
      <c r="C38" s="2">
        <v>304.6832</v>
      </c>
      <c r="D38" s="2">
        <v>7921</v>
      </c>
    </row>
    <row r="39" spans="2:4" x14ac:dyDescent="0.6">
      <c r="B39" s="2">
        <v>2012</v>
      </c>
      <c r="C39" s="2">
        <v>690.98820000000001</v>
      </c>
      <c r="D39" s="2">
        <v>8122</v>
      </c>
    </row>
    <row r="40" spans="2:4" x14ac:dyDescent="0.6">
      <c r="B40" s="2">
        <v>2013</v>
      </c>
      <c r="C40" s="2">
        <v>1023.441</v>
      </c>
      <c r="D40" s="2">
        <v>11564</v>
      </c>
    </row>
    <row r="41" spans="2:4" x14ac:dyDescent="0.6">
      <c r="B41" s="2">
        <v>2014</v>
      </c>
      <c r="C41" s="2">
        <v>1123.8489999999999</v>
      </c>
      <c r="D41" s="2">
        <v>12067</v>
      </c>
    </row>
    <row r="42" spans="2:4" x14ac:dyDescent="0.6">
      <c r="B42" s="2">
        <v>2015</v>
      </c>
      <c r="C42" s="2">
        <v>1081.5350000000001</v>
      </c>
      <c r="D42" s="2">
        <v>12653</v>
      </c>
    </row>
    <row r="43" spans="2:4" x14ac:dyDescent="0.6">
      <c r="B43" s="2">
        <v>2016</v>
      </c>
      <c r="C43" s="2">
        <v>1173.405</v>
      </c>
      <c r="D43" s="2">
        <v>11980</v>
      </c>
    </row>
    <row r="44" spans="2:4" x14ac:dyDescent="0.6">
      <c r="B44" s="2"/>
      <c r="D44" s="6"/>
    </row>
    <row r="45" spans="2:4" x14ac:dyDescent="0.6">
      <c r="B45" s="2" t="s">
        <v>9</v>
      </c>
      <c r="C45" s="2">
        <v>7079.1139999999996</v>
      </c>
      <c r="D45" s="2">
        <v>86930</v>
      </c>
    </row>
    <row r="46" spans="2:4" x14ac:dyDescent="0.6">
      <c r="B46" s="2"/>
      <c r="C46" s="5"/>
      <c r="D46" s="4"/>
    </row>
    <row r="49" spans="2:4" x14ac:dyDescent="0.6">
      <c r="B49" t="s">
        <v>149</v>
      </c>
    </row>
    <row r="50" spans="2:4" x14ac:dyDescent="0.6">
      <c r="B50" s="2" t="s">
        <v>19</v>
      </c>
      <c r="C50" s="2" t="s">
        <v>61</v>
      </c>
      <c r="D50" s="2" t="s">
        <v>8</v>
      </c>
    </row>
    <row r="51" spans="2:4" x14ac:dyDescent="0.6">
      <c r="B51" s="2"/>
      <c r="D51" s="6"/>
    </row>
    <row r="52" spans="2:4" x14ac:dyDescent="0.6">
      <c r="B52" s="2">
        <v>2009</v>
      </c>
      <c r="C52" s="2">
        <v>1100.9290000000001</v>
      </c>
      <c r="D52" s="2">
        <v>4537</v>
      </c>
    </row>
    <row r="53" spans="2:4" x14ac:dyDescent="0.6">
      <c r="B53" s="2">
        <v>2010</v>
      </c>
      <c r="C53" s="2">
        <v>746.69640000000004</v>
      </c>
      <c r="D53" s="2">
        <v>7406</v>
      </c>
    </row>
    <row r="54" spans="2:4" x14ac:dyDescent="0.6">
      <c r="B54" s="2">
        <v>2011</v>
      </c>
      <c r="C54" s="2">
        <v>375.28309999999999</v>
      </c>
      <c r="D54" s="2">
        <v>6141</v>
      </c>
    </row>
    <row r="55" spans="2:4" x14ac:dyDescent="0.6">
      <c r="B55" s="2">
        <v>2012</v>
      </c>
      <c r="C55" s="2">
        <v>696.30470000000003</v>
      </c>
      <c r="D55" s="2">
        <v>5259</v>
      </c>
    </row>
    <row r="56" spans="2:4" x14ac:dyDescent="0.6">
      <c r="B56" s="2">
        <v>2013</v>
      </c>
      <c r="C56" s="2">
        <v>1444.6289999999999</v>
      </c>
      <c r="D56" s="2">
        <v>8945</v>
      </c>
    </row>
    <row r="57" spans="2:4" x14ac:dyDescent="0.6">
      <c r="B57" s="2">
        <v>2014</v>
      </c>
      <c r="C57" s="2">
        <v>1040</v>
      </c>
      <c r="D57" s="2">
        <v>9284</v>
      </c>
    </row>
    <row r="58" spans="2:4" x14ac:dyDescent="0.6">
      <c r="B58" s="2">
        <v>2015</v>
      </c>
      <c r="C58" s="2">
        <v>667.72249999999997</v>
      </c>
      <c r="D58" s="2">
        <v>8074</v>
      </c>
    </row>
    <row r="59" spans="2:4" x14ac:dyDescent="0.6">
      <c r="B59" s="2">
        <v>2016</v>
      </c>
      <c r="C59" s="2">
        <v>524.48839999999996</v>
      </c>
      <c r="D59" s="2">
        <v>1686</v>
      </c>
    </row>
    <row r="60" spans="2:4" x14ac:dyDescent="0.6">
      <c r="B60" s="2"/>
      <c r="D60" s="6"/>
    </row>
    <row r="61" spans="2:4" x14ac:dyDescent="0.6">
      <c r="B61" s="2" t="s">
        <v>9</v>
      </c>
      <c r="C61" s="2">
        <v>6596.0529999999999</v>
      </c>
      <c r="D61" s="2">
        <v>51332</v>
      </c>
    </row>
    <row r="62" spans="2:4" x14ac:dyDescent="0.6">
      <c r="B62" s="2"/>
      <c r="C62" s="5"/>
      <c r="D62" s="4"/>
    </row>
  </sheetData>
  <pageMargins left="0.7" right="0.7" top="0.75" bottom="0.75" header="0.3" footer="0.3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6"/>
  <sheetViews>
    <sheetView topLeftCell="F1" workbookViewId="0">
      <selection activeCell="F1" sqref="F1"/>
    </sheetView>
  </sheetViews>
  <sheetFormatPr defaultRowHeight="15.6" x14ac:dyDescent="0.6"/>
  <sheetData>
    <row r="1" spans="2:12" x14ac:dyDescent="0.6">
      <c r="F1" t="s">
        <v>197</v>
      </c>
    </row>
    <row r="3" spans="2:12" x14ac:dyDescent="0.6">
      <c r="B3" t="s">
        <v>157</v>
      </c>
      <c r="H3" s="34"/>
      <c r="I3" s="34" t="s">
        <v>82</v>
      </c>
      <c r="J3" s="34" t="s">
        <v>81</v>
      </c>
      <c r="K3" s="34" t="s">
        <v>105</v>
      </c>
      <c r="L3" s="34" t="s">
        <v>104</v>
      </c>
    </row>
    <row r="4" spans="2:12" x14ac:dyDescent="0.6">
      <c r="B4" s="2" t="s">
        <v>66</v>
      </c>
      <c r="C4" s="2" t="s">
        <v>17</v>
      </c>
      <c r="D4" s="2" t="s">
        <v>116</v>
      </c>
      <c r="E4" s="2" t="s">
        <v>8</v>
      </c>
      <c r="F4" s="36"/>
      <c r="H4" s="41" t="s">
        <v>157</v>
      </c>
      <c r="I4" s="34">
        <v>13.1</v>
      </c>
      <c r="J4" s="34">
        <v>18.2</v>
      </c>
      <c r="K4" s="34">
        <v>13.8</v>
      </c>
      <c r="L4" s="34">
        <v>18.600000000000001</v>
      </c>
    </row>
    <row r="5" spans="2:12" x14ac:dyDescent="0.6">
      <c r="B5" s="2"/>
      <c r="C5" s="2"/>
      <c r="E5" s="6"/>
      <c r="F5" s="16"/>
      <c r="H5" s="34" t="s">
        <v>156</v>
      </c>
      <c r="I5" s="34">
        <v>12.7</v>
      </c>
      <c r="J5" s="34">
        <v>16.5</v>
      </c>
      <c r="K5" s="34">
        <v>13.2</v>
      </c>
      <c r="L5" s="34">
        <v>17.399999999999999</v>
      </c>
    </row>
    <row r="6" spans="2:12" x14ac:dyDescent="0.6">
      <c r="B6" s="2">
        <v>0</v>
      </c>
      <c r="C6" s="2">
        <v>13.062250000000001</v>
      </c>
      <c r="D6" s="2">
        <v>17.64</v>
      </c>
      <c r="E6" s="2">
        <v>93283</v>
      </c>
      <c r="F6" s="36"/>
      <c r="H6" s="34" t="s">
        <v>155</v>
      </c>
      <c r="I6" s="41">
        <v>19.899999999999999</v>
      </c>
      <c r="J6" s="41">
        <v>22.9</v>
      </c>
      <c r="K6" s="41">
        <v>20.3</v>
      </c>
      <c r="L6" s="41">
        <v>23.1</v>
      </c>
    </row>
    <row r="7" spans="2:12" x14ac:dyDescent="0.6">
      <c r="B7" s="2">
        <v>1</v>
      </c>
      <c r="C7" s="2">
        <v>18.15279</v>
      </c>
      <c r="D7" s="2">
        <v>21.05</v>
      </c>
      <c r="E7" s="2">
        <v>44923</v>
      </c>
      <c r="F7" s="36"/>
    </row>
    <row r="8" spans="2:12" x14ac:dyDescent="0.6">
      <c r="B8" s="2"/>
      <c r="C8" s="2"/>
      <c r="E8" s="6"/>
      <c r="F8" s="16"/>
    </row>
    <row r="9" spans="2:12" x14ac:dyDescent="0.6">
      <c r="B9" s="2" t="s">
        <v>9</v>
      </c>
      <c r="C9" s="2">
        <v>14.716900000000001</v>
      </c>
      <c r="D9" s="2">
        <v>19.219809999999999</v>
      </c>
      <c r="E9" s="2">
        <v>138206</v>
      </c>
      <c r="F9" s="36"/>
    </row>
    <row r="10" spans="2:12" x14ac:dyDescent="0.6">
      <c r="B10" s="2"/>
      <c r="C10" s="2"/>
      <c r="D10" s="5"/>
      <c r="E10" s="4"/>
      <c r="F10" s="16"/>
    </row>
    <row r="12" spans="2:12" x14ac:dyDescent="0.6">
      <c r="B12" t="s">
        <v>157</v>
      </c>
    </row>
    <row r="13" spans="2:12" x14ac:dyDescent="0.6">
      <c r="B13" s="2" t="s">
        <v>65</v>
      </c>
      <c r="C13" s="2" t="s">
        <v>17</v>
      </c>
      <c r="D13" s="2" t="s">
        <v>116</v>
      </c>
      <c r="E13" s="2" t="s">
        <v>8</v>
      </c>
      <c r="F13" s="36"/>
    </row>
    <row r="14" spans="2:12" x14ac:dyDescent="0.6">
      <c r="B14" s="2"/>
      <c r="C14" s="2"/>
      <c r="E14" s="6"/>
      <c r="F14" s="16"/>
    </row>
    <row r="15" spans="2:12" x14ac:dyDescent="0.6">
      <c r="B15" s="2">
        <v>0</v>
      </c>
      <c r="C15" s="2">
        <v>13.783480000000001</v>
      </c>
      <c r="D15" s="2">
        <v>17.64</v>
      </c>
      <c r="E15" s="2">
        <v>111355</v>
      </c>
      <c r="F15" s="36"/>
    </row>
    <row r="16" spans="2:12" x14ac:dyDescent="0.6">
      <c r="B16" s="2">
        <v>1</v>
      </c>
      <c r="C16" s="2">
        <v>18.58792</v>
      </c>
      <c r="D16" s="2">
        <v>21.21</v>
      </c>
      <c r="E16" s="2">
        <v>26851</v>
      </c>
      <c r="F16" s="36"/>
    </row>
    <row r="17" spans="2:6" x14ac:dyDescent="0.6">
      <c r="B17" s="2"/>
      <c r="C17" s="2"/>
      <c r="E17" s="6"/>
      <c r="F17" s="16"/>
    </row>
    <row r="18" spans="2:6" x14ac:dyDescent="0.6">
      <c r="B18" s="2" t="s">
        <v>9</v>
      </c>
      <c r="C18" s="2">
        <v>14.716900000000001</v>
      </c>
      <c r="D18" s="2">
        <v>19.219809999999999</v>
      </c>
      <c r="E18" s="2">
        <v>138206</v>
      </c>
      <c r="F18" s="36"/>
    </row>
    <row r="19" spans="2:6" x14ac:dyDescent="0.6">
      <c r="B19" s="2"/>
      <c r="C19" s="2"/>
      <c r="D19" s="5"/>
      <c r="E19" s="4"/>
      <c r="F19" s="16"/>
    </row>
    <row r="21" spans="2:6" x14ac:dyDescent="0.6">
      <c r="B21" t="s">
        <v>156</v>
      </c>
    </row>
    <row r="22" spans="2:6" x14ac:dyDescent="0.6">
      <c r="B22" s="2" t="s">
        <v>66</v>
      </c>
      <c r="C22" s="2" t="s">
        <v>17</v>
      </c>
      <c r="D22" s="2" t="s">
        <v>116</v>
      </c>
      <c r="E22" s="2" t="s">
        <v>8</v>
      </c>
      <c r="F22" s="36"/>
    </row>
    <row r="23" spans="2:6" x14ac:dyDescent="0.6">
      <c r="B23" s="2"/>
      <c r="C23" s="2"/>
      <c r="E23" s="6"/>
      <c r="F23" s="16"/>
    </row>
    <row r="24" spans="2:6" x14ac:dyDescent="0.6">
      <c r="B24" s="2">
        <v>0</v>
      </c>
      <c r="C24" s="2">
        <v>12.7293</v>
      </c>
      <c r="D24" s="2">
        <v>16.027480000000001</v>
      </c>
      <c r="E24" s="2">
        <v>48186</v>
      </c>
      <c r="F24" s="36"/>
    </row>
    <row r="25" spans="2:6" x14ac:dyDescent="0.6">
      <c r="B25" s="2">
        <v>1</v>
      </c>
      <c r="C25" s="2">
        <v>16.52355</v>
      </c>
      <c r="D25" s="2">
        <v>20.329999999999998</v>
      </c>
      <c r="E25" s="2">
        <v>27280</v>
      </c>
      <c r="F25" s="36"/>
    </row>
    <row r="26" spans="2:6" x14ac:dyDescent="0.6">
      <c r="B26" s="2"/>
      <c r="C26" s="2"/>
      <c r="E26" s="6"/>
      <c r="F26" s="16"/>
    </row>
    <row r="27" spans="2:6" x14ac:dyDescent="0.6">
      <c r="B27" s="2" t="s">
        <v>9</v>
      </c>
      <c r="C27" s="2">
        <v>14.10087</v>
      </c>
      <c r="D27" s="2">
        <v>17.84</v>
      </c>
      <c r="E27" s="2">
        <v>75466</v>
      </c>
      <c r="F27" s="36"/>
    </row>
    <row r="28" spans="2:6" x14ac:dyDescent="0.6">
      <c r="B28" s="2"/>
      <c r="C28" s="2"/>
      <c r="D28" s="5"/>
      <c r="E28" s="4"/>
      <c r="F28" s="16"/>
    </row>
    <row r="30" spans="2:6" x14ac:dyDescent="0.6">
      <c r="B30" t="s">
        <v>156</v>
      </c>
    </row>
    <row r="31" spans="2:6" x14ac:dyDescent="0.6">
      <c r="B31" s="2" t="s">
        <v>65</v>
      </c>
      <c r="C31" s="2" t="s">
        <v>17</v>
      </c>
      <c r="D31" s="2" t="s">
        <v>116</v>
      </c>
      <c r="E31" s="2" t="s">
        <v>8</v>
      </c>
      <c r="F31" s="36"/>
    </row>
    <row r="32" spans="2:6" x14ac:dyDescent="0.6">
      <c r="B32" s="2"/>
      <c r="C32" s="2"/>
      <c r="E32" s="6"/>
      <c r="F32" s="16"/>
    </row>
    <row r="33" spans="2:6" x14ac:dyDescent="0.6">
      <c r="B33" s="2">
        <v>0</v>
      </c>
      <c r="C33" s="2">
        <v>13.15545</v>
      </c>
      <c r="D33" s="2">
        <v>16.832540000000002</v>
      </c>
      <c r="E33" s="2">
        <v>58487</v>
      </c>
      <c r="F33" s="36"/>
    </row>
    <row r="34" spans="2:6" x14ac:dyDescent="0.6">
      <c r="B34" s="2">
        <v>1</v>
      </c>
      <c r="C34" s="2">
        <v>17.357520000000001</v>
      </c>
      <c r="D34" s="2">
        <v>20.329999999999998</v>
      </c>
      <c r="E34" s="2">
        <v>16979</v>
      </c>
      <c r="F34" s="36"/>
    </row>
    <row r="35" spans="2:6" x14ac:dyDescent="0.6">
      <c r="B35" s="2"/>
      <c r="C35" s="2"/>
      <c r="E35" s="6"/>
      <c r="F35" s="16"/>
    </row>
    <row r="36" spans="2:6" x14ac:dyDescent="0.6">
      <c r="B36" s="2" t="s">
        <v>9</v>
      </c>
      <c r="C36" s="2">
        <v>14.10087</v>
      </c>
      <c r="D36" s="2">
        <v>17.84</v>
      </c>
      <c r="E36" s="2">
        <v>75466</v>
      </c>
      <c r="F36" s="36"/>
    </row>
    <row r="37" spans="2:6" x14ac:dyDescent="0.6">
      <c r="B37" s="2"/>
      <c r="C37" s="2"/>
      <c r="D37" s="5"/>
      <c r="E37" s="4"/>
      <c r="F37" s="16"/>
    </row>
    <row r="39" spans="2:6" x14ac:dyDescent="0.6">
      <c r="B39" t="s">
        <v>155</v>
      </c>
    </row>
    <row r="40" spans="2:6" x14ac:dyDescent="0.6">
      <c r="B40" s="2" t="s">
        <v>66</v>
      </c>
      <c r="C40" s="2" t="s">
        <v>17</v>
      </c>
      <c r="D40" s="2" t="s">
        <v>116</v>
      </c>
      <c r="E40" s="2" t="s">
        <v>8</v>
      </c>
      <c r="F40" s="36"/>
    </row>
    <row r="41" spans="2:6" x14ac:dyDescent="0.6">
      <c r="B41" s="2"/>
      <c r="C41" s="2"/>
      <c r="E41" s="6"/>
      <c r="F41" s="16"/>
    </row>
    <row r="42" spans="2:6" x14ac:dyDescent="0.6">
      <c r="B42" s="2">
        <v>0</v>
      </c>
      <c r="C42" s="2">
        <v>19.883279999999999</v>
      </c>
      <c r="D42" s="2">
        <v>20.869820000000001</v>
      </c>
      <c r="E42" s="2">
        <v>92605</v>
      </c>
      <c r="F42" s="36"/>
    </row>
    <row r="43" spans="2:6" x14ac:dyDescent="0.6">
      <c r="B43" s="2">
        <v>1</v>
      </c>
      <c r="C43" s="2">
        <v>22.86562</v>
      </c>
      <c r="D43" s="2">
        <v>23.753319999999999</v>
      </c>
      <c r="E43" s="2">
        <v>44602</v>
      </c>
      <c r="F43" s="36"/>
    </row>
    <row r="44" spans="2:6" x14ac:dyDescent="0.6">
      <c r="B44" s="2"/>
      <c r="C44" s="2"/>
      <c r="E44" s="6"/>
      <c r="F44" s="16"/>
    </row>
    <row r="45" spans="2:6" x14ac:dyDescent="0.6">
      <c r="B45" s="2" t="s">
        <v>9</v>
      </c>
      <c r="C45" s="2">
        <v>20.85275</v>
      </c>
      <c r="D45" s="2">
        <v>21.984719999999999</v>
      </c>
      <c r="E45" s="2">
        <v>137207</v>
      </c>
      <c r="F45" s="36"/>
    </row>
    <row r="46" spans="2:6" x14ac:dyDescent="0.6">
      <c r="B46" s="2"/>
      <c r="C46" s="2"/>
      <c r="D46" s="5"/>
      <c r="E46" s="4"/>
      <c r="F46" s="16"/>
    </row>
    <row r="49" spans="2:6" x14ac:dyDescent="0.6">
      <c r="B49" t="s">
        <v>155</v>
      </c>
    </row>
    <row r="50" spans="2:6" x14ac:dyDescent="0.6">
      <c r="B50" s="2" t="s">
        <v>65</v>
      </c>
      <c r="C50" s="2" t="s">
        <v>17</v>
      </c>
      <c r="D50" s="2" t="s">
        <v>116</v>
      </c>
      <c r="E50" s="2" t="s">
        <v>8</v>
      </c>
      <c r="F50" s="36"/>
    </row>
    <row r="51" spans="2:6" x14ac:dyDescent="0.6">
      <c r="B51" s="2"/>
      <c r="C51" s="2"/>
      <c r="E51" s="6"/>
      <c r="F51" s="16"/>
    </row>
    <row r="52" spans="2:6" x14ac:dyDescent="0.6">
      <c r="B52" s="2">
        <v>0</v>
      </c>
      <c r="C52" s="2">
        <v>20.3185</v>
      </c>
      <c r="D52" s="2">
        <v>21.404589999999999</v>
      </c>
      <c r="E52" s="2">
        <v>110567</v>
      </c>
      <c r="F52" s="36"/>
    </row>
    <row r="53" spans="2:6" x14ac:dyDescent="0.6">
      <c r="B53" s="2">
        <v>1</v>
      </c>
      <c r="C53" s="2">
        <v>23.07009</v>
      </c>
      <c r="D53" s="2">
        <v>23.94481</v>
      </c>
      <c r="E53" s="2">
        <v>26640</v>
      </c>
      <c r="F53" s="36"/>
    </row>
    <row r="54" spans="2:6" x14ac:dyDescent="0.6">
      <c r="B54" s="2"/>
      <c r="C54" s="2"/>
      <c r="E54" s="6"/>
      <c r="F54" s="16"/>
    </row>
    <row r="55" spans="2:6" x14ac:dyDescent="0.6">
      <c r="B55" s="2" t="s">
        <v>9</v>
      </c>
      <c r="C55" s="2">
        <v>20.85275</v>
      </c>
      <c r="D55" s="2">
        <v>21.984719999999999</v>
      </c>
      <c r="E55" s="2">
        <v>137207</v>
      </c>
      <c r="F55" s="36"/>
    </row>
    <row r="56" spans="2:6" x14ac:dyDescent="0.6">
      <c r="B56" s="2"/>
      <c r="C56" s="2"/>
      <c r="D56" s="5"/>
      <c r="E56" s="4"/>
      <c r="F56" s="16"/>
    </row>
  </sheetData>
  <pageMargins left="0.7" right="0.7" top="0.75" bottom="0.75" header="0.3" footer="0.3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workbookViewId="0"/>
  </sheetViews>
  <sheetFormatPr defaultRowHeight="15.6" x14ac:dyDescent="0.6"/>
  <sheetData>
    <row r="1" spans="1:18" x14ac:dyDescent="0.6">
      <c r="A1" t="s">
        <v>197</v>
      </c>
    </row>
    <row r="3" spans="1:18" x14ac:dyDescent="0.6">
      <c r="C3" t="s">
        <v>169</v>
      </c>
    </row>
    <row r="4" spans="1:18" x14ac:dyDescent="0.6">
      <c r="C4" s="2" t="s">
        <v>97</v>
      </c>
      <c r="D4" s="2" t="s">
        <v>100</v>
      </c>
      <c r="E4" s="2" t="s">
        <v>99</v>
      </c>
      <c r="F4" s="2" t="s">
        <v>98</v>
      </c>
      <c r="K4" s="13"/>
      <c r="L4" s="13"/>
      <c r="M4" s="34" t="s">
        <v>168</v>
      </c>
      <c r="N4" s="34" t="s">
        <v>167</v>
      </c>
      <c r="O4" s="34" t="s">
        <v>166</v>
      </c>
      <c r="P4" s="34" t="s">
        <v>165</v>
      </c>
      <c r="Q4" s="34" t="s">
        <v>164</v>
      </c>
      <c r="R4" s="34" t="s">
        <v>163</v>
      </c>
    </row>
    <row r="5" spans="1:18" x14ac:dyDescent="0.6">
      <c r="C5" s="2"/>
      <c r="D5" s="2"/>
      <c r="F5" s="6"/>
      <c r="K5" s="13"/>
      <c r="L5" s="13" t="s">
        <v>87</v>
      </c>
      <c r="M5" s="13"/>
      <c r="N5" s="13"/>
      <c r="O5" s="34"/>
      <c r="P5" s="34"/>
      <c r="Q5" s="13"/>
      <c r="R5" s="13"/>
    </row>
    <row r="6" spans="1:18" x14ac:dyDescent="0.6">
      <c r="C6" s="2">
        <v>1</v>
      </c>
      <c r="D6" s="30">
        <v>21615</v>
      </c>
      <c r="E6" s="2">
        <v>31.53</v>
      </c>
      <c r="F6" s="2">
        <v>31.53</v>
      </c>
      <c r="K6" s="13">
        <v>1</v>
      </c>
      <c r="L6" s="15">
        <v>30.1</v>
      </c>
      <c r="M6" s="13">
        <f t="shared" ref="M6:M14" si="0">(L6-E36)*(L6-E36)</f>
        <v>4.1615999999999964</v>
      </c>
      <c r="N6" s="13">
        <f t="shared" ref="N6:N14" si="1">(L6-E51)*(L6-E51)</f>
        <v>12.744900000000001</v>
      </c>
      <c r="O6" s="13">
        <f t="shared" ref="O6:O14" si="2">(L6-E66)*(L6-E66)</f>
        <v>12.96000000000001</v>
      </c>
      <c r="P6" s="13">
        <f t="shared" ref="P6:P14" si="3">(L6-E81)*(L6-E81)</f>
        <v>15.132100000000005</v>
      </c>
      <c r="Q6" s="13">
        <f t="shared" ref="Q6:Q14" si="4">(L6-E6)*(L6-E6)</f>
        <v>2.0448999999999993</v>
      </c>
      <c r="R6" s="13">
        <f t="shared" ref="R6:R14" si="5">(L6-E21)*(L6-E21)</f>
        <v>17.30559999999997</v>
      </c>
    </row>
    <row r="7" spans="1:18" x14ac:dyDescent="0.6">
      <c r="C7" s="2">
        <v>2</v>
      </c>
      <c r="D7" s="30">
        <v>12072</v>
      </c>
      <c r="E7" s="2">
        <v>17.61</v>
      </c>
      <c r="F7" s="2">
        <v>49.14</v>
      </c>
      <c r="K7" s="13">
        <v>2</v>
      </c>
      <c r="L7" s="15">
        <v>17.600000000000001</v>
      </c>
      <c r="M7" s="13">
        <f t="shared" si="0"/>
        <v>0.50409999999999622</v>
      </c>
      <c r="N7" s="13">
        <f t="shared" si="1"/>
        <v>14.137599999999985</v>
      </c>
      <c r="O7" s="13">
        <f t="shared" si="2"/>
        <v>0.26009999999999794</v>
      </c>
      <c r="P7" s="13">
        <f t="shared" si="3"/>
        <v>23.716899999999974</v>
      </c>
      <c r="Q7" s="13">
        <f t="shared" si="4"/>
        <v>9.9999999999960215E-5</v>
      </c>
      <c r="R7" s="13">
        <f t="shared" si="5"/>
        <v>19.624899999999997</v>
      </c>
    </row>
    <row r="8" spans="1:18" x14ac:dyDescent="0.6">
      <c r="C8" s="2">
        <v>3</v>
      </c>
      <c r="D8" s="30">
        <v>8368</v>
      </c>
      <c r="E8" s="2">
        <v>12.21</v>
      </c>
      <c r="F8" s="2">
        <v>61.34</v>
      </c>
      <c r="K8" s="13">
        <v>3</v>
      </c>
      <c r="L8" s="15">
        <v>12.5</v>
      </c>
      <c r="M8" s="13">
        <f t="shared" si="0"/>
        <v>0.3249000000000003</v>
      </c>
      <c r="N8" s="13">
        <f t="shared" si="1"/>
        <v>3.3489000000000004</v>
      </c>
      <c r="O8" s="13">
        <f t="shared" si="2"/>
        <v>0.92160000000000164</v>
      </c>
      <c r="P8" s="13">
        <f t="shared" si="3"/>
        <v>4.7523999999999988</v>
      </c>
      <c r="Q8" s="13">
        <f t="shared" si="4"/>
        <v>8.4099999999999508E-2</v>
      </c>
      <c r="R8" s="13">
        <f t="shared" si="5"/>
        <v>4.4099999999999984</v>
      </c>
    </row>
    <row r="9" spans="1:18" x14ac:dyDescent="0.6">
      <c r="C9" s="2">
        <v>4</v>
      </c>
      <c r="D9" s="30">
        <v>6534</v>
      </c>
      <c r="E9" s="2">
        <v>9.5299999999999994</v>
      </c>
      <c r="F9" s="2">
        <v>70.87</v>
      </c>
      <c r="K9" s="13">
        <v>4</v>
      </c>
      <c r="L9" s="15">
        <v>9.6999999999999993</v>
      </c>
      <c r="M9" s="13">
        <f t="shared" si="0"/>
        <v>0.22089999999999893</v>
      </c>
      <c r="N9" s="13">
        <f t="shared" si="1"/>
        <v>2.9928999999999983</v>
      </c>
      <c r="O9" s="13">
        <f t="shared" si="2"/>
        <v>1.6640999999999977</v>
      </c>
      <c r="P9" s="13">
        <f t="shared" si="3"/>
        <v>3.496899999999997</v>
      </c>
      <c r="Q9" s="13">
        <f t="shared" si="4"/>
        <v>2.8899999999999974E-2</v>
      </c>
      <c r="R9" s="13">
        <f t="shared" si="5"/>
        <v>4.0803999999999983</v>
      </c>
    </row>
    <row r="10" spans="1:18" x14ac:dyDescent="0.6">
      <c r="C10" s="2">
        <v>5</v>
      </c>
      <c r="D10" s="30">
        <v>5120</v>
      </c>
      <c r="E10" s="2">
        <v>7.47</v>
      </c>
      <c r="F10" s="2">
        <v>78.34</v>
      </c>
      <c r="K10" s="13">
        <v>5</v>
      </c>
      <c r="L10" s="15">
        <v>7.9</v>
      </c>
      <c r="M10" s="13">
        <f t="shared" si="0"/>
        <v>0.67240000000000044</v>
      </c>
      <c r="N10" s="13">
        <f t="shared" si="1"/>
        <v>2.5600000000000018</v>
      </c>
      <c r="O10" s="13">
        <f t="shared" si="2"/>
        <v>1.5625</v>
      </c>
      <c r="P10" s="13">
        <f t="shared" si="3"/>
        <v>3.7636000000000016</v>
      </c>
      <c r="Q10" s="13">
        <f t="shared" si="4"/>
        <v>0.18490000000000051</v>
      </c>
      <c r="R10" s="13">
        <f t="shared" si="5"/>
        <v>3.9601000000000011</v>
      </c>
    </row>
    <row r="11" spans="1:18" x14ac:dyDescent="0.6">
      <c r="C11" s="2">
        <v>6</v>
      </c>
      <c r="D11" s="30">
        <v>4372</v>
      </c>
      <c r="E11" s="2">
        <v>6.38</v>
      </c>
      <c r="F11" s="2">
        <v>84.72</v>
      </c>
      <c r="K11" s="13">
        <v>6</v>
      </c>
      <c r="L11" s="15">
        <v>6.7</v>
      </c>
      <c r="M11" s="13">
        <f t="shared" si="0"/>
        <v>0.34809999999999985</v>
      </c>
      <c r="N11" s="13">
        <f t="shared" si="1"/>
        <v>2.464900000000001</v>
      </c>
      <c r="O11" s="13">
        <f t="shared" si="2"/>
        <v>0.68890000000000007</v>
      </c>
      <c r="P11" s="13">
        <f t="shared" si="3"/>
        <v>3.5721000000000021</v>
      </c>
      <c r="Q11" s="13">
        <f t="shared" si="4"/>
        <v>0.10240000000000019</v>
      </c>
      <c r="R11" s="13">
        <f t="shared" si="5"/>
        <v>3.3124000000000011</v>
      </c>
    </row>
    <row r="12" spans="1:18" x14ac:dyDescent="0.6">
      <c r="C12" s="2">
        <v>7</v>
      </c>
      <c r="D12" s="30">
        <v>3881</v>
      </c>
      <c r="E12" s="2">
        <v>5.66</v>
      </c>
      <c r="F12" s="2">
        <v>90.38</v>
      </c>
      <c r="K12" s="13">
        <v>7</v>
      </c>
      <c r="L12" s="15">
        <v>5.8</v>
      </c>
      <c r="M12" s="13">
        <f t="shared" si="0"/>
        <v>6.25E-2</v>
      </c>
      <c r="N12" s="13">
        <f t="shared" si="1"/>
        <v>0.27039999999999953</v>
      </c>
      <c r="O12" s="13">
        <f t="shared" si="2"/>
        <v>2.4999999999999823E-3</v>
      </c>
      <c r="P12" s="13">
        <f t="shared" si="3"/>
        <v>0.72249999999999936</v>
      </c>
      <c r="Q12" s="13">
        <f t="shared" si="4"/>
        <v>1.9599999999999909E-2</v>
      </c>
      <c r="R12" s="13">
        <f t="shared" si="5"/>
        <v>0.38440000000000013</v>
      </c>
    </row>
    <row r="13" spans="1:18" x14ac:dyDescent="0.6">
      <c r="C13" s="2">
        <v>8</v>
      </c>
      <c r="D13" s="30">
        <v>3303</v>
      </c>
      <c r="E13" s="2">
        <v>4.82</v>
      </c>
      <c r="F13" s="2">
        <v>95.2</v>
      </c>
      <c r="K13" s="13">
        <v>8</v>
      </c>
      <c r="L13" s="15">
        <v>5.0999999999999996</v>
      </c>
      <c r="M13" s="13">
        <f t="shared" si="0"/>
        <v>0.15209999999999976</v>
      </c>
      <c r="N13" s="13">
        <f t="shared" si="1"/>
        <v>0.37209999999999932</v>
      </c>
      <c r="O13" s="13">
        <f t="shared" si="2"/>
        <v>0.15209999999999976</v>
      </c>
      <c r="P13" s="13">
        <f t="shared" si="3"/>
        <v>0.42249999999999932</v>
      </c>
      <c r="Q13" s="13">
        <f t="shared" si="4"/>
        <v>7.8399999999999637E-2</v>
      </c>
      <c r="R13" s="13">
        <f t="shared" si="5"/>
        <v>0.48999999999999899</v>
      </c>
    </row>
    <row r="14" spans="1:18" x14ac:dyDescent="0.6">
      <c r="C14" s="2">
        <v>9</v>
      </c>
      <c r="D14" s="30">
        <v>3291</v>
      </c>
      <c r="E14" s="2">
        <v>4.8</v>
      </c>
      <c r="F14" s="2">
        <v>100</v>
      </c>
      <c r="K14" s="13">
        <v>9</v>
      </c>
      <c r="L14" s="15">
        <v>4.5999999999999996</v>
      </c>
      <c r="M14" s="13">
        <f t="shared" si="0"/>
        <v>0.10890000000000005</v>
      </c>
      <c r="N14" s="13">
        <f t="shared" si="1"/>
        <v>0.28090000000000026</v>
      </c>
      <c r="O14" s="13">
        <f t="shared" si="2"/>
        <v>0.44889999999999991</v>
      </c>
      <c r="P14" s="13">
        <f t="shared" si="3"/>
        <v>0.38440000000000013</v>
      </c>
      <c r="Q14" s="13">
        <f t="shared" si="4"/>
        <v>4.000000000000007E-2</v>
      </c>
      <c r="R14" s="13">
        <f t="shared" si="5"/>
        <v>0.44889999999999991</v>
      </c>
    </row>
    <row r="15" spans="1:18" x14ac:dyDescent="0.6">
      <c r="C15" s="2"/>
      <c r="D15" s="2"/>
      <c r="E15" s="5"/>
      <c r="F15" s="4"/>
      <c r="K15" s="13" t="s">
        <v>61</v>
      </c>
      <c r="L15" s="13">
        <f t="shared" ref="L15:R15" si="6">SUM(L6:L14)</f>
        <v>100</v>
      </c>
      <c r="M15" s="13">
        <f t="shared" si="6"/>
        <v>6.5554999999999914</v>
      </c>
      <c r="N15" s="13">
        <f t="shared" si="6"/>
        <v>39.172599999999989</v>
      </c>
      <c r="O15" s="13">
        <f t="shared" si="6"/>
        <v>18.660700000000006</v>
      </c>
      <c r="P15" s="13">
        <f t="shared" si="6"/>
        <v>55.963399999999972</v>
      </c>
      <c r="Q15" s="13">
        <f t="shared" si="6"/>
        <v>2.5832999999999995</v>
      </c>
      <c r="R15" s="13">
        <f t="shared" si="6"/>
        <v>54.016699999999972</v>
      </c>
    </row>
    <row r="16" spans="1:18" x14ac:dyDescent="0.6">
      <c r="K16" s="13" t="s">
        <v>84</v>
      </c>
      <c r="L16" s="13"/>
      <c r="M16" s="13">
        <f t="shared" ref="M16:R16" si="7">M15</f>
        <v>6.5554999999999914</v>
      </c>
      <c r="N16" s="13">
        <f t="shared" si="7"/>
        <v>39.172599999999989</v>
      </c>
      <c r="O16" s="13">
        <f t="shared" si="7"/>
        <v>18.660700000000006</v>
      </c>
      <c r="P16" s="13">
        <f t="shared" si="7"/>
        <v>55.963399999999972</v>
      </c>
      <c r="Q16" s="13">
        <f t="shared" si="7"/>
        <v>2.5832999999999995</v>
      </c>
      <c r="R16" s="13">
        <f t="shared" si="7"/>
        <v>54.016699999999972</v>
      </c>
    </row>
    <row r="17" spans="3:18" x14ac:dyDescent="0.6">
      <c r="K17" s="13" t="s">
        <v>83</v>
      </c>
      <c r="L17" s="13"/>
      <c r="M17" s="28">
        <f t="shared" ref="M17:R17" si="8">M15/9</f>
        <v>0.72838888888888798</v>
      </c>
      <c r="N17" s="28">
        <f t="shared" si="8"/>
        <v>4.3525111111111094</v>
      </c>
      <c r="O17" s="28">
        <f t="shared" si="8"/>
        <v>2.0734111111111115</v>
      </c>
      <c r="P17" s="28">
        <f t="shared" si="8"/>
        <v>6.2181555555555521</v>
      </c>
      <c r="Q17" s="28">
        <f t="shared" si="8"/>
        <v>0.28703333333333325</v>
      </c>
      <c r="R17" s="28">
        <f t="shared" si="8"/>
        <v>6.0018555555555526</v>
      </c>
    </row>
    <row r="18" spans="3:18" x14ac:dyDescent="0.6">
      <c r="C18" t="s">
        <v>162</v>
      </c>
    </row>
    <row r="19" spans="3:18" x14ac:dyDescent="0.6">
      <c r="C19" s="2" t="s">
        <v>97</v>
      </c>
      <c r="D19" s="2" t="s">
        <v>100</v>
      </c>
      <c r="E19" s="2" t="s">
        <v>99</v>
      </c>
      <c r="F19" s="2" t="s">
        <v>98</v>
      </c>
    </row>
    <row r="20" spans="3:18" x14ac:dyDescent="0.6">
      <c r="C20" s="2"/>
      <c r="D20" s="2"/>
      <c r="F20" s="6"/>
    </row>
    <row r="21" spans="3:18" x14ac:dyDescent="0.6">
      <c r="C21" s="2">
        <v>1</v>
      </c>
      <c r="D21" s="30">
        <v>23522</v>
      </c>
      <c r="E21" s="2">
        <v>34.26</v>
      </c>
      <c r="F21" s="2">
        <v>34.26</v>
      </c>
    </row>
    <row r="22" spans="3:18" x14ac:dyDescent="0.6">
      <c r="C22" s="2">
        <v>2</v>
      </c>
      <c r="D22" s="30">
        <v>15126</v>
      </c>
      <c r="E22" s="2">
        <v>22.03</v>
      </c>
      <c r="F22" s="2">
        <v>56.3</v>
      </c>
    </row>
    <row r="23" spans="3:18" x14ac:dyDescent="0.6">
      <c r="C23" s="2">
        <v>3</v>
      </c>
      <c r="D23" s="30">
        <v>7141</v>
      </c>
      <c r="E23" s="2">
        <v>10.4</v>
      </c>
      <c r="F23" s="2">
        <v>66.7</v>
      </c>
    </row>
    <row r="24" spans="3:18" x14ac:dyDescent="0.6">
      <c r="C24" s="2">
        <v>4</v>
      </c>
      <c r="D24" s="30">
        <v>5269</v>
      </c>
      <c r="E24" s="2">
        <v>7.68</v>
      </c>
      <c r="F24" s="2">
        <v>74.37</v>
      </c>
    </row>
    <row r="25" spans="3:18" x14ac:dyDescent="0.6">
      <c r="C25" s="2">
        <v>5</v>
      </c>
      <c r="D25" s="30">
        <v>4055</v>
      </c>
      <c r="E25" s="2">
        <v>5.91</v>
      </c>
      <c r="F25" s="2">
        <v>80.28</v>
      </c>
    </row>
    <row r="26" spans="3:18" x14ac:dyDescent="0.6">
      <c r="C26" s="2">
        <v>6</v>
      </c>
      <c r="D26" s="30">
        <v>3349</v>
      </c>
      <c r="E26" s="2">
        <v>4.88</v>
      </c>
      <c r="F26" s="2">
        <v>85.16</v>
      </c>
    </row>
    <row r="27" spans="3:18" x14ac:dyDescent="0.6">
      <c r="C27" s="2">
        <v>7</v>
      </c>
      <c r="D27" s="30">
        <v>3554</v>
      </c>
      <c r="E27" s="2">
        <v>5.18</v>
      </c>
      <c r="F27" s="2">
        <v>90.34</v>
      </c>
    </row>
    <row r="28" spans="3:18" x14ac:dyDescent="0.6">
      <c r="C28" s="2">
        <v>8</v>
      </c>
      <c r="D28" s="30">
        <v>3018</v>
      </c>
      <c r="E28" s="2">
        <v>4.4000000000000004</v>
      </c>
      <c r="F28" s="2">
        <v>94.73</v>
      </c>
    </row>
    <row r="29" spans="3:18" x14ac:dyDescent="0.6">
      <c r="C29" s="2">
        <v>9</v>
      </c>
      <c r="D29" s="30">
        <v>3617</v>
      </c>
      <c r="E29" s="2">
        <v>5.27</v>
      </c>
      <c r="F29" s="2">
        <v>100</v>
      </c>
    </row>
    <row r="30" spans="3:18" x14ac:dyDescent="0.6">
      <c r="C30" s="2"/>
      <c r="D30" s="2"/>
      <c r="F30" s="6"/>
    </row>
    <row r="31" spans="3:18" x14ac:dyDescent="0.6">
      <c r="C31" s="2" t="s">
        <v>9</v>
      </c>
      <c r="D31" s="30">
        <v>68651</v>
      </c>
      <c r="E31" s="2">
        <v>100</v>
      </c>
      <c r="F31" s="4"/>
    </row>
    <row r="33" spans="3:6" x14ac:dyDescent="0.6">
      <c r="C33" t="s">
        <v>161</v>
      </c>
    </row>
    <row r="34" spans="3:6" x14ac:dyDescent="0.6">
      <c r="C34" s="2" t="s">
        <v>97</v>
      </c>
      <c r="D34" s="2" t="s">
        <v>100</v>
      </c>
      <c r="E34" s="2" t="s">
        <v>99</v>
      </c>
      <c r="F34" s="2" t="s">
        <v>98</v>
      </c>
    </row>
    <row r="35" spans="3:6" x14ac:dyDescent="0.6">
      <c r="C35" s="2"/>
      <c r="D35" s="2"/>
      <c r="F35" s="6"/>
    </row>
    <row r="36" spans="3:6" x14ac:dyDescent="0.6">
      <c r="C36" s="2">
        <v>1</v>
      </c>
      <c r="D36" s="30">
        <v>22208</v>
      </c>
      <c r="E36" s="2">
        <v>32.14</v>
      </c>
      <c r="F36" s="2">
        <v>32.14</v>
      </c>
    </row>
    <row r="37" spans="3:6" x14ac:dyDescent="0.6">
      <c r="C37" s="2">
        <v>2</v>
      </c>
      <c r="D37" s="30">
        <v>12652</v>
      </c>
      <c r="E37" s="2">
        <v>18.309999999999999</v>
      </c>
      <c r="F37" s="2">
        <v>50.45</v>
      </c>
    </row>
    <row r="38" spans="3:6" x14ac:dyDescent="0.6">
      <c r="C38" s="2">
        <v>3</v>
      </c>
      <c r="D38" s="30">
        <v>8247</v>
      </c>
      <c r="E38" s="2">
        <v>11.93</v>
      </c>
      <c r="F38" s="2">
        <v>62.38</v>
      </c>
    </row>
    <row r="39" spans="3:6" x14ac:dyDescent="0.6">
      <c r="C39" s="2">
        <v>4</v>
      </c>
      <c r="D39" s="30">
        <v>6378</v>
      </c>
      <c r="E39" s="2">
        <v>9.23</v>
      </c>
      <c r="F39" s="2">
        <v>71.61</v>
      </c>
    </row>
    <row r="40" spans="3:6" x14ac:dyDescent="0.6">
      <c r="C40" s="2">
        <v>5</v>
      </c>
      <c r="D40" s="30">
        <v>4892</v>
      </c>
      <c r="E40" s="2">
        <v>7.08</v>
      </c>
      <c r="F40" s="2">
        <v>78.69</v>
      </c>
    </row>
    <row r="41" spans="3:6" x14ac:dyDescent="0.6">
      <c r="C41" s="2">
        <v>6</v>
      </c>
      <c r="D41" s="30">
        <v>4223</v>
      </c>
      <c r="E41" s="2">
        <v>6.11</v>
      </c>
      <c r="F41" s="2">
        <v>84.8</v>
      </c>
    </row>
    <row r="42" spans="3:6" x14ac:dyDescent="0.6">
      <c r="C42" s="2">
        <v>7</v>
      </c>
      <c r="D42" s="30">
        <v>3838</v>
      </c>
      <c r="E42" s="2">
        <v>5.55</v>
      </c>
      <c r="F42" s="2">
        <v>90.35</v>
      </c>
    </row>
    <row r="43" spans="3:6" x14ac:dyDescent="0.6">
      <c r="C43" s="2">
        <v>8</v>
      </c>
      <c r="D43" s="30">
        <v>3257</v>
      </c>
      <c r="E43" s="2">
        <v>4.71</v>
      </c>
      <c r="F43" s="2">
        <v>95.07</v>
      </c>
    </row>
    <row r="44" spans="3:6" x14ac:dyDescent="0.6">
      <c r="C44" s="2">
        <v>9</v>
      </c>
      <c r="D44" s="30">
        <v>3409</v>
      </c>
      <c r="E44" s="2">
        <v>4.93</v>
      </c>
      <c r="F44" s="2">
        <v>100</v>
      </c>
    </row>
    <row r="45" spans="3:6" x14ac:dyDescent="0.6">
      <c r="C45" s="2"/>
      <c r="D45" s="2"/>
      <c r="F45" s="6"/>
    </row>
    <row r="46" spans="3:6" x14ac:dyDescent="0.6">
      <c r="C46" s="2" t="s">
        <v>9</v>
      </c>
      <c r="D46" s="30">
        <v>69104</v>
      </c>
      <c r="E46" s="2">
        <v>100</v>
      </c>
      <c r="F46" s="4"/>
    </row>
    <row r="48" spans="3:6" x14ac:dyDescent="0.6">
      <c r="C48" t="s">
        <v>160</v>
      </c>
    </row>
    <row r="49" spans="3:6" x14ac:dyDescent="0.6">
      <c r="C49" s="2" t="s">
        <v>97</v>
      </c>
      <c r="D49" s="2" t="s">
        <v>100</v>
      </c>
      <c r="E49" s="2" t="s">
        <v>99</v>
      </c>
      <c r="F49" s="2" t="s">
        <v>98</v>
      </c>
    </row>
    <row r="50" spans="3:6" x14ac:dyDescent="0.6">
      <c r="C50" s="2"/>
      <c r="D50" s="2"/>
      <c r="F50" s="6"/>
    </row>
    <row r="51" spans="3:6" x14ac:dyDescent="0.6">
      <c r="C51" s="2">
        <v>1</v>
      </c>
      <c r="D51" s="30">
        <v>23269</v>
      </c>
      <c r="E51" s="2">
        <v>33.67</v>
      </c>
      <c r="F51" s="2">
        <v>33.67</v>
      </c>
    </row>
    <row r="52" spans="3:6" x14ac:dyDescent="0.6">
      <c r="C52" s="2">
        <v>2</v>
      </c>
      <c r="D52" s="30">
        <v>14762</v>
      </c>
      <c r="E52" s="2">
        <v>21.36</v>
      </c>
      <c r="F52" s="2">
        <v>55.04</v>
      </c>
    </row>
    <row r="53" spans="3:6" x14ac:dyDescent="0.6">
      <c r="C53" s="2">
        <v>3</v>
      </c>
      <c r="D53" s="30">
        <v>7370</v>
      </c>
      <c r="E53" s="2">
        <v>10.67</v>
      </c>
      <c r="F53" s="2">
        <v>65.7</v>
      </c>
    </row>
    <row r="54" spans="3:6" x14ac:dyDescent="0.6">
      <c r="C54" s="2">
        <v>4</v>
      </c>
      <c r="D54" s="30">
        <v>5505</v>
      </c>
      <c r="E54" s="2">
        <v>7.97</v>
      </c>
      <c r="F54" s="2">
        <v>73.67</v>
      </c>
    </row>
    <row r="55" spans="3:6" x14ac:dyDescent="0.6">
      <c r="C55" s="2">
        <v>5</v>
      </c>
      <c r="D55" s="30">
        <v>4352</v>
      </c>
      <c r="E55" s="2">
        <v>6.3</v>
      </c>
      <c r="F55" s="2">
        <v>79.97</v>
      </c>
    </row>
    <row r="56" spans="3:6" x14ac:dyDescent="0.6">
      <c r="C56" s="2">
        <v>6</v>
      </c>
      <c r="D56" s="30">
        <v>3548</v>
      </c>
      <c r="E56" s="2">
        <v>5.13</v>
      </c>
      <c r="F56" s="2">
        <v>85.1</v>
      </c>
    </row>
    <row r="57" spans="3:6" x14ac:dyDescent="0.6">
      <c r="C57" s="2">
        <v>7</v>
      </c>
      <c r="D57" s="30">
        <v>3651</v>
      </c>
      <c r="E57" s="2">
        <v>5.28</v>
      </c>
      <c r="F57" s="2">
        <v>90.38</v>
      </c>
    </row>
    <row r="58" spans="3:6" x14ac:dyDescent="0.6">
      <c r="C58" s="2">
        <v>8</v>
      </c>
      <c r="D58" s="30">
        <v>3100</v>
      </c>
      <c r="E58" s="2">
        <v>4.49</v>
      </c>
      <c r="F58" s="2">
        <v>94.87</v>
      </c>
    </row>
    <row r="59" spans="3:6" x14ac:dyDescent="0.6">
      <c r="C59" s="2">
        <v>9</v>
      </c>
      <c r="D59" s="30">
        <v>3545</v>
      </c>
      <c r="E59" s="2">
        <v>5.13</v>
      </c>
      <c r="F59" s="2">
        <v>100</v>
      </c>
    </row>
    <row r="60" spans="3:6" x14ac:dyDescent="0.6">
      <c r="C60" s="2"/>
      <c r="D60" s="2"/>
      <c r="F60" s="6"/>
    </row>
    <row r="61" spans="3:6" x14ac:dyDescent="0.6">
      <c r="C61" s="2" t="s">
        <v>9</v>
      </c>
      <c r="D61" s="30">
        <v>69102</v>
      </c>
      <c r="E61" s="2">
        <v>100</v>
      </c>
      <c r="F61" s="4"/>
    </row>
    <row r="63" spans="3:6" x14ac:dyDescent="0.6">
      <c r="C63" t="s">
        <v>159</v>
      </c>
    </row>
    <row r="64" spans="3:6" x14ac:dyDescent="0.6">
      <c r="C64" s="2" t="s">
        <v>97</v>
      </c>
      <c r="D64" s="2" t="s">
        <v>100</v>
      </c>
      <c r="E64" s="2" t="s">
        <v>99</v>
      </c>
      <c r="F64" s="2" t="s">
        <v>98</v>
      </c>
    </row>
    <row r="65" spans="3:6" x14ac:dyDescent="0.6">
      <c r="C65" s="2"/>
      <c r="D65" s="2"/>
      <c r="F65" s="6"/>
    </row>
    <row r="66" spans="3:6" x14ac:dyDescent="0.6">
      <c r="C66" s="2">
        <v>1</v>
      </c>
      <c r="D66" s="30">
        <v>12505</v>
      </c>
      <c r="E66" s="2">
        <v>33.700000000000003</v>
      </c>
      <c r="F66" s="2">
        <v>33.700000000000003</v>
      </c>
    </row>
    <row r="67" spans="3:6" x14ac:dyDescent="0.6">
      <c r="C67" s="2">
        <v>2</v>
      </c>
      <c r="D67" s="30">
        <v>6721</v>
      </c>
      <c r="E67" s="2">
        <v>18.11</v>
      </c>
      <c r="F67" s="2">
        <v>51.81</v>
      </c>
    </row>
    <row r="68" spans="3:6" x14ac:dyDescent="0.6">
      <c r="C68" s="2">
        <v>3</v>
      </c>
      <c r="D68" s="30">
        <v>4281</v>
      </c>
      <c r="E68" s="2">
        <v>11.54</v>
      </c>
      <c r="F68" s="2">
        <v>63.34</v>
      </c>
    </row>
    <row r="69" spans="3:6" x14ac:dyDescent="0.6">
      <c r="C69" s="2">
        <v>4</v>
      </c>
      <c r="D69" s="30">
        <v>3122</v>
      </c>
      <c r="E69" s="2">
        <v>8.41</v>
      </c>
      <c r="F69" s="2">
        <v>71.760000000000005</v>
      </c>
    </row>
    <row r="70" spans="3:6" x14ac:dyDescent="0.6">
      <c r="C70" s="2">
        <v>5</v>
      </c>
      <c r="D70" s="30">
        <v>2467</v>
      </c>
      <c r="E70" s="2">
        <v>6.65</v>
      </c>
      <c r="F70" s="2">
        <v>78.400000000000006</v>
      </c>
    </row>
    <row r="71" spans="3:6" x14ac:dyDescent="0.6">
      <c r="C71" s="2">
        <v>6</v>
      </c>
      <c r="D71" s="30">
        <v>2180</v>
      </c>
      <c r="E71" s="2">
        <v>5.87</v>
      </c>
      <c r="F71" s="2">
        <v>84.28</v>
      </c>
    </row>
    <row r="72" spans="3:6" x14ac:dyDescent="0.6">
      <c r="C72" s="2">
        <v>7</v>
      </c>
      <c r="D72" s="30">
        <v>2133</v>
      </c>
      <c r="E72" s="2">
        <v>5.75</v>
      </c>
      <c r="F72" s="2">
        <v>90.02</v>
      </c>
    </row>
    <row r="73" spans="3:6" x14ac:dyDescent="0.6">
      <c r="C73" s="2">
        <v>8</v>
      </c>
      <c r="D73" s="30">
        <v>1748</v>
      </c>
      <c r="E73" s="2">
        <v>4.71</v>
      </c>
      <c r="F73" s="2">
        <v>94.73</v>
      </c>
    </row>
    <row r="74" spans="3:6" x14ac:dyDescent="0.6">
      <c r="C74" s="2">
        <v>9</v>
      </c>
      <c r="D74" s="30">
        <v>1954</v>
      </c>
      <c r="E74" s="2">
        <v>5.27</v>
      </c>
      <c r="F74" s="2">
        <v>100</v>
      </c>
    </row>
    <row r="75" spans="3:6" x14ac:dyDescent="0.6">
      <c r="C75" s="2"/>
      <c r="D75" s="2"/>
      <c r="F75" s="6"/>
    </row>
    <row r="76" spans="3:6" x14ac:dyDescent="0.6">
      <c r="C76" s="2" t="s">
        <v>9</v>
      </c>
      <c r="D76" s="30">
        <v>37111</v>
      </c>
      <c r="E76" s="2">
        <v>100</v>
      </c>
      <c r="F76" s="4"/>
    </row>
    <row r="78" spans="3:6" x14ac:dyDescent="0.6">
      <c r="C78" t="s">
        <v>158</v>
      </c>
    </row>
    <row r="79" spans="3:6" x14ac:dyDescent="0.6">
      <c r="C79" s="2" t="s">
        <v>97</v>
      </c>
      <c r="D79" s="2" t="s">
        <v>100</v>
      </c>
      <c r="E79" s="2" t="s">
        <v>99</v>
      </c>
      <c r="F79" s="2" t="s">
        <v>98</v>
      </c>
    </row>
    <row r="80" spans="3:6" x14ac:dyDescent="0.6">
      <c r="C80" s="2"/>
      <c r="D80" s="2"/>
      <c r="F80" s="6"/>
    </row>
    <row r="81" spans="3:6" x14ac:dyDescent="0.6">
      <c r="C81" s="2">
        <v>1</v>
      </c>
      <c r="D81" s="30">
        <v>13035</v>
      </c>
      <c r="E81" s="2">
        <v>33.99</v>
      </c>
      <c r="F81" s="2">
        <v>33.99</v>
      </c>
    </row>
    <row r="82" spans="3:6" x14ac:dyDescent="0.6">
      <c r="C82" s="2">
        <v>2</v>
      </c>
      <c r="D82" s="30">
        <v>8619</v>
      </c>
      <c r="E82" s="2">
        <v>22.47</v>
      </c>
      <c r="F82" s="2">
        <v>56.46</v>
      </c>
    </row>
    <row r="83" spans="3:6" x14ac:dyDescent="0.6">
      <c r="C83" s="2">
        <v>3</v>
      </c>
      <c r="D83" s="30">
        <v>3957</v>
      </c>
      <c r="E83" s="2">
        <v>10.32</v>
      </c>
      <c r="F83" s="2">
        <v>66.77</v>
      </c>
    </row>
    <row r="84" spans="3:6" x14ac:dyDescent="0.6">
      <c r="C84" s="2">
        <v>4</v>
      </c>
      <c r="D84" s="30">
        <v>3003</v>
      </c>
      <c r="E84" s="2">
        <v>7.83</v>
      </c>
      <c r="F84" s="2">
        <v>74.599999999999994</v>
      </c>
    </row>
    <row r="85" spans="3:6" x14ac:dyDescent="0.6">
      <c r="C85" s="2">
        <v>5</v>
      </c>
      <c r="D85" s="30">
        <v>2287</v>
      </c>
      <c r="E85" s="2">
        <v>5.96</v>
      </c>
      <c r="F85" s="2">
        <v>80.569999999999993</v>
      </c>
    </row>
    <row r="86" spans="3:6" x14ac:dyDescent="0.6">
      <c r="C86" s="2">
        <v>6</v>
      </c>
      <c r="D86" s="30">
        <v>1845</v>
      </c>
      <c r="E86" s="2">
        <v>4.8099999999999996</v>
      </c>
      <c r="F86" s="2">
        <v>85.38</v>
      </c>
    </row>
    <row r="87" spans="3:6" x14ac:dyDescent="0.6">
      <c r="C87" s="2">
        <v>7</v>
      </c>
      <c r="D87" s="30">
        <v>1899</v>
      </c>
      <c r="E87" s="2">
        <v>4.95</v>
      </c>
      <c r="F87" s="2">
        <v>90.33</v>
      </c>
    </row>
    <row r="88" spans="3:6" x14ac:dyDescent="0.6">
      <c r="C88" s="2">
        <v>8</v>
      </c>
      <c r="D88" s="30">
        <v>1707</v>
      </c>
      <c r="E88" s="2">
        <v>4.45</v>
      </c>
      <c r="F88" s="2">
        <v>94.78</v>
      </c>
    </row>
    <row r="89" spans="3:6" x14ac:dyDescent="0.6">
      <c r="C89" s="2">
        <v>9</v>
      </c>
      <c r="D89" s="30">
        <v>2003</v>
      </c>
      <c r="E89" s="2">
        <v>5.22</v>
      </c>
      <c r="F89" s="2">
        <v>100</v>
      </c>
    </row>
    <row r="90" spans="3:6" x14ac:dyDescent="0.6">
      <c r="C90" s="2"/>
      <c r="D90" s="2"/>
      <c r="F90" s="6"/>
    </row>
    <row r="91" spans="3:6" x14ac:dyDescent="0.6">
      <c r="C91" s="2" t="s">
        <v>9</v>
      </c>
      <c r="D91" s="30">
        <v>38355</v>
      </c>
      <c r="E91" s="2">
        <v>100</v>
      </c>
      <c r="F91" s="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/>
  </sheetViews>
  <sheetFormatPr defaultColWidth="11" defaultRowHeight="15.6" x14ac:dyDescent="0.6"/>
  <sheetData>
    <row r="1" spans="1:4" x14ac:dyDescent="0.6">
      <c r="A1" t="s">
        <v>197</v>
      </c>
    </row>
    <row r="3" spans="1:4" x14ac:dyDescent="0.6">
      <c r="B3" s="34" t="s">
        <v>10</v>
      </c>
      <c r="C3" s="34" t="s">
        <v>12</v>
      </c>
      <c r="D3" s="34"/>
    </row>
    <row r="4" spans="1:4" x14ac:dyDescent="0.6">
      <c r="B4" s="34" t="s">
        <v>11</v>
      </c>
      <c r="C4" s="34" t="s">
        <v>13</v>
      </c>
      <c r="D4" s="34" t="s">
        <v>14</v>
      </c>
    </row>
    <row r="5" spans="1:4" x14ac:dyDescent="0.6">
      <c r="B5" s="34">
        <v>200901</v>
      </c>
      <c r="C5" s="34">
        <v>357</v>
      </c>
      <c r="D5" s="34">
        <v>63</v>
      </c>
    </row>
    <row r="6" spans="1:4" x14ac:dyDescent="0.6">
      <c r="B6" s="34">
        <v>200902</v>
      </c>
      <c r="C6" s="34">
        <v>511</v>
      </c>
      <c r="D6" s="34">
        <v>71</v>
      </c>
    </row>
    <row r="7" spans="1:4" x14ac:dyDescent="0.6">
      <c r="B7" s="34">
        <v>200903</v>
      </c>
      <c r="C7" s="34">
        <v>464</v>
      </c>
      <c r="D7" s="34">
        <v>96</v>
      </c>
    </row>
    <row r="8" spans="1:4" x14ac:dyDescent="0.6">
      <c r="B8" s="34">
        <v>200904</v>
      </c>
      <c r="C8" s="34">
        <v>189</v>
      </c>
      <c r="D8" s="34">
        <v>57</v>
      </c>
    </row>
    <row r="9" spans="1:4" x14ac:dyDescent="0.6">
      <c r="B9" s="34">
        <v>200905</v>
      </c>
      <c r="C9" s="34">
        <v>525</v>
      </c>
      <c r="D9" s="34">
        <v>514</v>
      </c>
    </row>
    <row r="10" spans="1:4" x14ac:dyDescent="0.6">
      <c r="B10" s="34">
        <v>200906</v>
      </c>
      <c r="C10" s="34">
        <v>1062</v>
      </c>
      <c r="D10" s="34">
        <v>478</v>
      </c>
    </row>
    <row r="11" spans="1:4" x14ac:dyDescent="0.6">
      <c r="B11" s="34">
        <v>200907</v>
      </c>
      <c r="C11" s="34">
        <v>1002</v>
      </c>
      <c r="D11" s="34">
        <v>382</v>
      </c>
    </row>
    <row r="12" spans="1:4" x14ac:dyDescent="0.6">
      <c r="B12" s="34">
        <v>200908</v>
      </c>
      <c r="C12" s="34">
        <v>797</v>
      </c>
      <c r="D12" s="34">
        <v>448</v>
      </c>
    </row>
    <row r="13" spans="1:4" x14ac:dyDescent="0.6">
      <c r="B13" s="34">
        <v>200909</v>
      </c>
      <c r="C13" s="34">
        <v>1755</v>
      </c>
      <c r="D13" s="34">
        <v>621</v>
      </c>
    </row>
    <row r="14" spans="1:4" x14ac:dyDescent="0.6">
      <c r="B14" s="34">
        <v>200910</v>
      </c>
      <c r="C14" s="34">
        <v>1099</v>
      </c>
      <c r="D14" s="34">
        <v>467</v>
      </c>
    </row>
    <row r="15" spans="1:4" x14ac:dyDescent="0.6">
      <c r="B15" s="34">
        <v>200911</v>
      </c>
      <c r="C15" s="34">
        <v>1181</v>
      </c>
      <c r="D15" s="34">
        <v>603</v>
      </c>
    </row>
    <row r="16" spans="1:4" x14ac:dyDescent="0.6">
      <c r="B16" s="34">
        <v>200912</v>
      </c>
      <c r="C16" s="34">
        <v>1105</v>
      </c>
      <c r="D16" s="34">
        <v>535</v>
      </c>
    </row>
    <row r="17" spans="2:4" x14ac:dyDescent="0.6">
      <c r="B17" s="34">
        <v>201001</v>
      </c>
      <c r="C17" s="34">
        <v>1313</v>
      </c>
      <c r="D17" s="34">
        <v>460</v>
      </c>
    </row>
    <row r="18" spans="2:4" x14ac:dyDescent="0.6">
      <c r="B18" s="34">
        <v>201002</v>
      </c>
      <c r="C18" s="34">
        <v>1420</v>
      </c>
      <c r="D18" s="34">
        <v>596</v>
      </c>
    </row>
    <row r="19" spans="2:4" x14ac:dyDescent="0.6">
      <c r="B19" s="34">
        <v>201003</v>
      </c>
      <c r="C19" s="34">
        <v>1229</v>
      </c>
      <c r="D19" s="34">
        <v>713</v>
      </c>
    </row>
    <row r="20" spans="2:4" x14ac:dyDescent="0.6">
      <c r="B20" s="34">
        <v>201004</v>
      </c>
      <c r="C20" s="34">
        <v>1071</v>
      </c>
      <c r="D20" s="34">
        <v>614</v>
      </c>
    </row>
    <row r="21" spans="2:4" x14ac:dyDescent="0.6">
      <c r="B21" s="34">
        <v>201005</v>
      </c>
      <c r="C21" s="34">
        <v>906</v>
      </c>
      <c r="D21" s="34">
        <v>413</v>
      </c>
    </row>
    <row r="22" spans="2:4" x14ac:dyDescent="0.6">
      <c r="B22" s="34">
        <v>201006</v>
      </c>
      <c r="C22" s="34">
        <v>317</v>
      </c>
      <c r="D22" s="34">
        <v>219</v>
      </c>
    </row>
    <row r="23" spans="2:4" x14ac:dyDescent="0.6">
      <c r="B23" s="34">
        <v>201007</v>
      </c>
      <c r="C23" s="34">
        <v>1437</v>
      </c>
      <c r="D23" s="34">
        <v>774</v>
      </c>
    </row>
    <row r="24" spans="2:4" x14ac:dyDescent="0.6">
      <c r="B24" s="34">
        <v>201008</v>
      </c>
      <c r="C24" s="34">
        <v>1070</v>
      </c>
      <c r="D24" s="34">
        <v>611</v>
      </c>
    </row>
    <row r="25" spans="2:4" x14ac:dyDescent="0.6">
      <c r="B25" s="34">
        <v>201009</v>
      </c>
      <c r="C25" s="34">
        <v>1138</v>
      </c>
      <c r="D25" s="34">
        <v>759</v>
      </c>
    </row>
    <row r="26" spans="2:4" x14ac:dyDescent="0.6">
      <c r="B26" s="34">
        <v>201010</v>
      </c>
      <c r="C26" s="34">
        <v>1582</v>
      </c>
      <c r="D26" s="34">
        <v>1018</v>
      </c>
    </row>
    <row r="27" spans="2:4" x14ac:dyDescent="0.6">
      <c r="B27" s="34">
        <v>201011</v>
      </c>
      <c r="C27" s="34">
        <v>1137</v>
      </c>
      <c r="D27" s="34">
        <v>838</v>
      </c>
    </row>
    <row r="28" spans="2:4" x14ac:dyDescent="0.6">
      <c r="B28" s="34">
        <v>201012</v>
      </c>
      <c r="C28" s="34">
        <v>1328</v>
      </c>
      <c r="D28" s="34">
        <v>867</v>
      </c>
    </row>
    <row r="29" spans="2:4" x14ac:dyDescent="0.6">
      <c r="B29" s="34">
        <v>201101</v>
      </c>
      <c r="C29" s="34">
        <v>1026</v>
      </c>
      <c r="D29" s="34">
        <v>495</v>
      </c>
    </row>
    <row r="30" spans="2:4" x14ac:dyDescent="0.6">
      <c r="B30" s="34">
        <v>201102</v>
      </c>
      <c r="C30" s="34">
        <v>852</v>
      </c>
      <c r="D30" s="34">
        <v>350</v>
      </c>
    </row>
    <row r="31" spans="2:4" x14ac:dyDescent="0.6">
      <c r="B31" s="34">
        <v>201103</v>
      </c>
      <c r="C31" s="34">
        <v>632</v>
      </c>
      <c r="D31" s="34">
        <v>575</v>
      </c>
    </row>
    <row r="32" spans="2:4" x14ac:dyDescent="0.6">
      <c r="B32" s="34">
        <v>201104</v>
      </c>
      <c r="C32" s="34">
        <v>704</v>
      </c>
      <c r="D32" s="34">
        <v>524</v>
      </c>
    </row>
    <row r="33" spans="2:4" x14ac:dyDescent="0.6">
      <c r="B33" s="34">
        <v>201105</v>
      </c>
      <c r="C33" s="34">
        <v>719</v>
      </c>
      <c r="D33" s="34">
        <v>742</v>
      </c>
    </row>
    <row r="34" spans="2:4" x14ac:dyDescent="0.6">
      <c r="B34" s="34">
        <v>201106</v>
      </c>
      <c r="C34" s="34">
        <v>746</v>
      </c>
      <c r="D34" s="34">
        <v>705</v>
      </c>
    </row>
    <row r="35" spans="2:4" x14ac:dyDescent="0.6">
      <c r="B35" s="34">
        <v>201107</v>
      </c>
      <c r="C35" s="34">
        <v>767</v>
      </c>
      <c r="D35" s="34">
        <v>699</v>
      </c>
    </row>
    <row r="36" spans="2:4" x14ac:dyDescent="0.6">
      <c r="B36" s="34">
        <v>201108</v>
      </c>
      <c r="C36" s="34">
        <v>774</v>
      </c>
      <c r="D36" s="34">
        <v>526</v>
      </c>
    </row>
    <row r="37" spans="2:4" x14ac:dyDescent="0.6">
      <c r="B37" s="34">
        <v>201109</v>
      </c>
      <c r="C37" s="34">
        <v>742</v>
      </c>
      <c r="D37" s="34">
        <v>605</v>
      </c>
    </row>
    <row r="38" spans="2:4" x14ac:dyDescent="0.6">
      <c r="B38" s="34">
        <v>201110</v>
      </c>
      <c r="C38" s="34">
        <v>931</v>
      </c>
      <c r="D38" s="34">
        <v>463</v>
      </c>
    </row>
    <row r="39" spans="2:4" x14ac:dyDescent="0.6">
      <c r="B39" s="34">
        <v>201111</v>
      </c>
      <c r="C39" s="34">
        <v>524</v>
      </c>
      <c r="D39" s="34">
        <v>350</v>
      </c>
    </row>
    <row r="40" spans="2:4" x14ac:dyDescent="0.6">
      <c r="B40" s="34">
        <v>201112</v>
      </c>
      <c r="C40" s="34">
        <v>587</v>
      </c>
      <c r="D40" s="34">
        <v>319</v>
      </c>
    </row>
    <row r="41" spans="2:4" x14ac:dyDescent="0.6">
      <c r="B41" s="34">
        <v>201201</v>
      </c>
      <c r="C41" s="34">
        <v>419</v>
      </c>
      <c r="D41" s="34">
        <v>233</v>
      </c>
    </row>
    <row r="42" spans="2:4" x14ac:dyDescent="0.6">
      <c r="B42" s="34">
        <v>201202</v>
      </c>
      <c r="C42" s="34">
        <v>1065</v>
      </c>
      <c r="D42" s="34">
        <v>596</v>
      </c>
    </row>
    <row r="43" spans="2:4" x14ac:dyDescent="0.6">
      <c r="B43" s="34">
        <v>201203</v>
      </c>
      <c r="C43" s="34">
        <v>826</v>
      </c>
      <c r="D43" s="34">
        <v>389</v>
      </c>
    </row>
    <row r="44" spans="2:4" x14ac:dyDescent="0.6">
      <c r="B44" s="34">
        <v>201204</v>
      </c>
      <c r="C44" s="34">
        <v>645</v>
      </c>
      <c r="D44" s="34">
        <v>347</v>
      </c>
    </row>
    <row r="45" spans="2:4" x14ac:dyDescent="0.6">
      <c r="B45" s="34">
        <v>201205</v>
      </c>
      <c r="C45" s="34">
        <v>744</v>
      </c>
      <c r="D45" s="34">
        <v>430</v>
      </c>
    </row>
    <row r="46" spans="2:4" x14ac:dyDescent="0.6">
      <c r="B46" s="34">
        <v>201206</v>
      </c>
      <c r="C46" s="34">
        <v>816</v>
      </c>
      <c r="D46" s="34">
        <v>460</v>
      </c>
    </row>
    <row r="47" spans="2:4" x14ac:dyDescent="0.6">
      <c r="B47" s="34">
        <v>201207</v>
      </c>
      <c r="C47" s="34">
        <v>937</v>
      </c>
      <c r="D47" s="34">
        <v>539</v>
      </c>
    </row>
    <row r="48" spans="2:4" x14ac:dyDescent="0.6">
      <c r="B48" s="34">
        <v>201208</v>
      </c>
      <c r="C48" s="34">
        <v>785</v>
      </c>
      <c r="D48" s="34">
        <v>567</v>
      </c>
    </row>
    <row r="49" spans="2:4" x14ac:dyDescent="0.6">
      <c r="B49" s="34">
        <v>201209</v>
      </c>
      <c r="C49" s="34">
        <v>713</v>
      </c>
      <c r="D49" s="34">
        <v>449</v>
      </c>
    </row>
    <row r="50" spans="2:4" x14ac:dyDescent="0.6">
      <c r="B50" s="34">
        <v>201210</v>
      </c>
      <c r="C50" s="34">
        <v>1075</v>
      </c>
      <c r="D50" s="34">
        <v>706</v>
      </c>
    </row>
    <row r="51" spans="2:4" x14ac:dyDescent="0.6">
      <c r="B51" s="34">
        <v>201211</v>
      </c>
      <c r="C51" s="34">
        <v>644</v>
      </c>
      <c r="D51" s="34">
        <v>535</v>
      </c>
    </row>
    <row r="52" spans="2:4" x14ac:dyDescent="0.6">
      <c r="B52" s="34">
        <v>201212</v>
      </c>
      <c r="C52" s="34">
        <v>722</v>
      </c>
      <c r="D52" s="34">
        <v>380</v>
      </c>
    </row>
    <row r="53" spans="2:4" x14ac:dyDescent="0.6">
      <c r="B53" s="34">
        <v>201301</v>
      </c>
      <c r="C53" s="34">
        <v>1326</v>
      </c>
      <c r="D53" s="34">
        <v>526</v>
      </c>
    </row>
    <row r="54" spans="2:4" x14ac:dyDescent="0.6">
      <c r="B54" s="34">
        <v>201302</v>
      </c>
      <c r="C54" s="34">
        <v>763</v>
      </c>
      <c r="D54" s="34">
        <v>449</v>
      </c>
    </row>
    <row r="55" spans="2:4" x14ac:dyDescent="0.6">
      <c r="B55" s="34">
        <v>201303</v>
      </c>
      <c r="C55" s="34">
        <v>926</v>
      </c>
      <c r="D55" s="34">
        <v>777</v>
      </c>
    </row>
    <row r="56" spans="2:4" x14ac:dyDescent="0.6">
      <c r="B56" s="34">
        <v>201304</v>
      </c>
      <c r="C56" s="34">
        <v>850</v>
      </c>
      <c r="D56" s="34">
        <v>729</v>
      </c>
    </row>
    <row r="57" spans="2:4" x14ac:dyDescent="0.6">
      <c r="B57" s="34">
        <v>201305</v>
      </c>
      <c r="C57" s="34">
        <v>1269</v>
      </c>
      <c r="D57" s="34">
        <v>701</v>
      </c>
    </row>
    <row r="58" spans="2:4" x14ac:dyDescent="0.6">
      <c r="B58" s="34">
        <v>201306</v>
      </c>
      <c r="C58" s="34">
        <v>1007</v>
      </c>
      <c r="D58" s="34">
        <v>708</v>
      </c>
    </row>
    <row r="59" spans="2:4" x14ac:dyDescent="0.6">
      <c r="B59" s="34">
        <v>201307</v>
      </c>
      <c r="C59" s="34">
        <v>1208</v>
      </c>
      <c r="D59" s="34">
        <v>913</v>
      </c>
    </row>
    <row r="60" spans="2:4" x14ac:dyDescent="0.6">
      <c r="B60" s="34">
        <v>201308</v>
      </c>
      <c r="C60" s="34">
        <v>1058</v>
      </c>
      <c r="D60" s="34">
        <v>973</v>
      </c>
    </row>
    <row r="61" spans="2:4" x14ac:dyDescent="0.6">
      <c r="B61" s="34">
        <v>201309</v>
      </c>
      <c r="C61" s="34">
        <v>1059</v>
      </c>
      <c r="D61" s="34">
        <v>942</v>
      </c>
    </row>
    <row r="62" spans="2:4" x14ac:dyDescent="0.6">
      <c r="B62" s="34">
        <v>201310</v>
      </c>
      <c r="C62" s="34">
        <v>1130</v>
      </c>
      <c r="D62" s="34">
        <v>1040</v>
      </c>
    </row>
    <row r="63" spans="2:4" x14ac:dyDescent="0.6">
      <c r="B63" s="34">
        <v>201311</v>
      </c>
      <c r="C63" s="34">
        <v>985</v>
      </c>
      <c r="D63" s="34">
        <v>818</v>
      </c>
    </row>
    <row r="64" spans="2:4" x14ac:dyDescent="0.6">
      <c r="B64" s="34">
        <v>201312</v>
      </c>
      <c r="C64" s="34">
        <v>884</v>
      </c>
      <c r="D64" s="34">
        <v>768</v>
      </c>
    </row>
    <row r="65" spans="2:4" x14ac:dyDescent="0.6">
      <c r="B65" s="34">
        <v>201401</v>
      </c>
      <c r="C65" s="34">
        <v>1413</v>
      </c>
      <c r="D65" s="34">
        <v>993</v>
      </c>
    </row>
    <row r="66" spans="2:4" x14ac:dyDescent="0.6">
      <c r="B66" s="34">
        <v>201402</v>
      </c>
      <c r="C66" s="34">
        <v>806</v>
      </c>
      <c r="D66" s="34">
        <v>729</v>
      </c>
    </row>
    <row r="67" spans="2:4" x14ac:dyDescent="0.6">
      <c r="B67" s="34">
        <v>201403</v>
      </c>
      <c r="C67" s="34">
        <v>925</v>
      </c>
      <c r="D67" s="34">
        <v>651</v>
      </c>
    </row>
    <row r="68" spans="2:4" x14ac:dyDescent="0.6">
      <c r="B68" s="34">
        <v>201404</v>
      </c>
      <c r="C68" s="34">
        <v>1123</v>
      </c>
      <c r="D68" s="34">
        <v>910</v>
      </c>
    </row>
    <row r="69" spans="2:4" x14ac:dyDescent="0.6">
      <c r="B69" s="34">
        <v>201405</v>
      </c>
      <c r="C69" s="34">
        <v>1116</v>
      </c>
      <c r="D69" s="34">
        <v>854</v>
      </c>
    </row>
    <row r="70" spans="2:4" x14ac:dyDescent="0.6">
      <c r="B70" s="34">
        <v>201406</v>
      </c>
      <c r="C70" s="34">
        <v>1132</v>
      </c>
      <c r="D70" s="34">
        <v>920</v>
      </c>
    </row>
    <row r="71" spans="2:4" x14ac:dyDescent="0.6">
      <c r="B71" s="34">
        <v>201407</v>
      </c>
      <c r="C71" s="34">
        <v>1693</v>
      </c>
      <c r="D71" s="34">
        <v>996</v>
      </c>
    </row>
    <row r="72" spans="2:4" x14ac:dyDescent="0.6">
      <c r="B72" s="34">
        <v>201408</v>
      </c>
      <c r="C72" s="34">
        <v>1182</v>
      </c>
      <c r="D72" s="34">
        <v>733</v>
      </c>
    </row>
    <row r="73" spans="2:4" x14ac:dyDescent="0.6">
      <c r="B73" s="34">
        <v>201409</v>
      </c>
      <c r="C73" s="34">
        <v>1109</v>
      </c>
      <c r="D73" s="34">
        <v>921</v>
      </c>
    </row>
    <row r="74" spans="2:4" x14ac:dyDescent="0.6">
      <c r="B74" s="34">
        <v>201410</v>
      </c>
      <c r="C74" s="34">
        <v>1209</v>
      </c>
      <c r="D74" s="34">
        <v>915</v>
      </c>
    </row>
    <row r="75" spans="2:4" x14ac:dyDescent="0.6">
      <c r="B75" s="34">
        <v>201411</v>
      </c>
      <c r="C75" s="34">
        <v>997</v>
      </c>
      <c r="D75" s="34">
        <v>612</v>
      </c>
    </row>
    <row r="76" spans="2:4" x14ac:dyDescent="0.6">
      <c r="B76" s="34">
        <v>201412</v>
      </c>
      <c r="C76" s="34">
        <v>1067</v>
      </c>
      <c r="D76" s="34">
        <v>521</v>
      </c>
    </row>
    <row r="77" spans="2:4" x14ac:dyDescent="0.6">
      <c r="B77" s="34">
        <v>201501</v>
      </c>
      <c r="C77" s="34">
        <v>1524</v>
      </c>
      <c r="D77" s="34">
        <v>465</v>
      </c>
    </row>
    <row r="78" spans="2:4" x14ac:dyDescent="0.6">
      <c r="B78" s="34">
        <v>201502</v>
      </c>
      <c r="C78" s="34">
        <v>825</v>
      </c>
      <c r="D78" s="34">
        <v>456</v>
      </c>
    </row>
    <row r="79" spans="2:4" x14ac:dyDescent="0.6">
      <c r="B79" s="34">
        <v>201503</v>
      </c>
      <c r="C79" s="34">
        <v>792</v>
      </c>
      <c r="D79" s="34">
        <v>442</v>
      </c>
    </row>
    <row r="80" spans="2:4" x14ac:dyDescent="0.6">
      <c r="B80" s="34">
        <v>201504</v>
      </c>
      <c r="C80" s="34">
        <v>962</v>
      </c>
      <c r="D80" s="34">
        <v>424</v>
      </c>
    </row>
    <row r="81" spans="2:4" x14ac:dyDescent="0.6">
      <c r="B81" s="34">
        <v>201505</v>
      </c>
      <c r="C81" s="34">
        <v>1224</v>
      </c>
      <c r="D81" s="34">
        <v>536</v>
      </c>
    </row>
    <row r="82" spans="2:4" x14ac:dyDescent="0.6">
      <c r="B82" s="34">
        <v>201506</v>
      </c>
      <c r="C82" s="34">
        <v>1361</v>
      </c>
      <c r="D82" s="34">
        <v>581</v>
      </c>
    </row>
    <row r="83" spans="2:4" x14ac:dyDescent="0.6">
      <c r="B83" s="34">
        <v>201507</v>
      </c>
      <c r="C83" s="34">
        <v>1286</v>
      </c>
      <c r="D83" s="34">
        <v>819</v>
      </c>
    </row>
    <row r="84" spans="2:4" x14ac:dyDescent="0.6">
      <c r="B84" s="34">
        <v>201508</v>
      </c>
      <c r="C84" s="34">
        <v>1312</v>
      </c>
      <c r="D84" s="34">
        <v>855</v>
      </c>
    </row>
    <row r="85" spans="2:4" x14ac:dyDescent="0.6">
      <c r="B85" s="34">
        <v>201509</v>
      </c>
      <c r="C85" s="34">
        <v>1169</v>
      </c>
      <c r="D85" s="34">
        <v>1069</v>
      </c>
    </row>
    <row r="86" spans="2:4" x14ac:dyDescent="0.6">
      <c r="B86" s="34">
        <v>201510</v>
      </c>
      <c r="C86" s="34">
        <v>1004</v>
      </c>
      <c r="D86" s="34">
        <v>919</v>
      </c>
    </row>
    <row r="87" spans="2:4" x14ac:dyDescent="0.6">
      <c r="B87" s="34">
        <v>201511</v>
      </c>
      <c r="C87" s="34">
        <v>1435</v>
      </c>
      <c r="D87" s="34">
        <v>935</v>
      </c>
    </row>
    <row r="88" spans="2:4" x14ac:dyDescent="0.6">
      <c r="B88" s="34">
        <v>201512</v>
      </c>
      <c r="C88" s="34">
        <v>1477</v>
      </c>
      <c r="D88" s="34">
        <v>952</v>
      </c>
    </row>
    <row r="89" spans="2:4" x14ac:dyDescent="0.6">
      <c r="B89" s="34">
        <v>201601</v>
      </c>
      <c r="C89" s="34">
        <v>1671</v>
      </c>
      <c r="D89" s="34">
        <v>448</v>
      </c>
    </row>
    <row r="90" spans="2:4" x14ac:dyDescent="0.6">
      <c r="B90" s="34">
        <v>201602</v>
      </c>
      <c r="C90" s="34">
        <v>1607</v>
      </c>
      <c r="D90" s="34">
        <v>90</v>
      </c>
    </row>
    <row r="91" spans="2:4" x14ac:dyDescent="0.6">
      <c r="B91" s="34">
        <v>201603</v>
      </c>
      <c r="C91" s="34">
        <v>1019</v>
      </c>
      <c r="D91" s="34">
        <v>39</v>
      </c>
    </row>
    <row r="92" spans="2:4" x14ac:dyDescent="0.6">
      <c r="B92" s="34">
        <v>201604</v>
      </c>
      <c r="C92" s="34">
        <v>1140</v>
      </c>
      <c r="D92" s="34">
        <v>109</v>
      </c>
    </row>
    <row r="93" spans="2:4" x14ac:dyDescent="0.6">
      <c r="B93" s="34">
        <v>201605</v>
      </c>
      <c r="C93" s="34">
        <v>1090</v>
      </c>
      <c r="D93" s="34">
        <v>61</v>
      </c>
    </row>
    <row r="94" spans="2:4" x14ac:dyDescent="0.6">
      <c r="B94" s="34">
        <v>201606</v>
      </c>
      <c r="C94" s="34">
        <v>1271</v>
      </c>
      <c r="D94" s="34">
        <v>174</v>
      </c>
    </row>
    <row r="95" spans="2:4" x14ac:dyDescent="0.6">
      <c r="B95" s="34">
        <v>201607</v>
      </c>
      <c r="C95" s="34">
        <v>1187</v>
      </c>
      <c r="D95" s="34">
        <v>204</v>
      </c>
    </row>
    <row r="96" spans="2:4" x14ac:dyDescent="0.6">
      <c r="B96" s="34">
        <v>201608</v>
      </c>
      <c r="C96" s="34">
        <v>1144</v>
      </c>
      <c r="D96" s="34">
        <v>206</v>
      </c>
    </row>
    <row r="97" spans="2:4" x14ac:dyDescent="0.6">
      <c r="B97" s="34">
        <v>201609</v>
      </c>
      <c r="C97" s="34">
        <v>967</v>
      </c>
      <c r="D97" s="34">
        <v>193</v>
      </c>
    </row>
    <row r="98" spans="2:4" x14ac:dyDescent="0.6">
      <c r="B98" s="34">
        <v>201610</v>
      </c>
      <c r="C98" s="34">
        <v>1233</v>
      </c>
      <c r="D98" s="34">
        <v>218</v>
      </c>
    </row>
    <row r="99" spans="2:4" x14ac:dyDescent="0.6">
      <c r="B99" s="34">
        <v>201611</v>
      </c>
      <c r="C99" s="34">
        <v>975</v>
      </c>
      <c r="D99" s="34">
        <v>190</v>
      </c>
    </row>
    <row r="100" spans="2:4" x14ac:dyDescent="0.6">
      <c r="B100" s="34">
        <v>201612</v>
      </c>
      <c r="C100" s="34">
        <v>779</v>
      </c>
      <c r="D100" s="34">
        <v>176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/>
  </sheetViews>
  <sheetFormatPr defaultColWidth="11" defaultRowHeight="15.6" x14ac:dyDescent="0.6"/>
  <sheetData>
    <row r="1" spans="1:4" x14ac:dyDescent="0.6">
      <c r="A1" t="s">
        <v>197</v>
      </c>
    </row>
    <row r="3" spans="1:4" x14ac:dyDescent="0.6">
      <c r="B3" s="34" t="s">
        <v>10</v>
      </c>
      <c r="C3" s="34" t="s">
        <v>12</v>
      </c>
      <c r="D3" s="34"/>
    </row>
    <row r="4" spans="1:4" x14ac:dyDescent="0.6">
      <c r="B4" s="34" t="s">
        <v>15</v>
      </c>
      <c r="C4" s="34" t="s">
        <v>13</v>
      </c>
      <c r="D4" s="34" t="s">
        <v>14</v>
      </c>
    </row>
    <row r="5" spans="1:4" x14ac:dyDescent="0.6">
      <c r="B5" s="45">
        <v>2009</v>
      </c>
      <c r="C5" s="45">
        <v>11369</v>
      </c>
      <c r="D5" s="45">
        <v>4812</v>
      </c>
    </row>
    <row r="6" spans="1:4" x14ac:dyDescent="0.6">
      <c r="B6" s="45">
        <v>2010</v>
      </c>
      <c r="C6" s="45">
        <v>13310</v>
      </c>
      <c r="D6" s="45">
        <v>7795</v>
      </c>
    </row>
    <row r="7" spans="1:4" x14ac:dyDescent="0.6">
      <c r="B7" s="45">
        <v>2011</v>
      </c>
      <c r="C7" s="45">
        <v>8746</v>
      </c>
      <c r="D7" s="45">
        <v>6247</v>
      </c>
    </row>
    <row r="8" spans="1:4" x14ac:dyDescent="0.6">
      <c r="B8" s="45">
        <v>2012</v>
      </c>
      <c r="C8" s="45">
        <v>9366</v>
      </c>
      <c r="D8" s="45">
        <v>5638</v>
      </c>
    </row>
    <row r="9" spans="1:4" x14ac:dyDescent="0.6">
      <c r="B9" s="45">
        <v>2013</v>
      </c>
      <c r="C9" s="45">
        <v>12521</v>
      </c>
      <c r="D9" s="45">
        <v>9394</v>
      </c>
    </row>
    <row r="10" spans="1:4" x14ac:dyDescent="0.6">
      <c r="B10" s="45">
        <v>2014</v>
      </c>
      <c r="C10" s="45">
        <v>13575</v>
      </c>
      <c r="D10" s="45">
        <v>9544</v>
      </c>
    </row>
    <row r="11" spans="1:4" x14ac:dyDescent="0.6">
      <c r="B11" s="45">
        <v>2015</v>
      </c>
      <c r="C11" s="45">
        <v>14481</v>
      </c>
      <c r="D11" s="45">
        <v>8544</v>
      </c>
    </row>
    <row r="12" spans="1:4" x14ac:dyDescent="0.6">
      <c r="B12" s="45">
        <v>2016</v>
      </c>
      <c r="C12" s="45">
        <v>13713</v>
      </c>
      <c r="D12" s="45">
        <v>1887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workbookViewId="0"/>
  </sheetViews>
  <sheetFormatPr defaultColWidth="11" defaultRowHeight="15.6" x14ac:dyDescent="0.6"/>
  <sheetData>
    <row r="1" spans="1:3" x14ac:dyDescent="0.6">
      <c r="A1" t="s">
        <v>197</v>
      </c>
    </row>
    <row r="3" spans="1:3" x14ac:dyDescent="0.6">
      <c r="B3" s="34" t="s">
        <v>0</v>
      </c>
      <c r="C3" s="34" t="s">
        <v>16</v>
      </c>
    </row>
    <row r="4" spans="1:3" x14ac:dyDescent="0.6">
      <c r="B4" s="34">
        <v>200901</v>
      </c>
      <c r="C4" s="46">
        <v>90.2</v>
      </c>
    </row>
    <row r="5" spans="1:3" x14ac:dyDescent="0.6">
      <c r="B5" s="34">
        <v>200902</v>
      </c>
      <c r="C5" s="46">
        <v>155</v>
      </c>
    </row>
    <row r="6" spans="1:3" x14ac:dyDescent="0.6">
      <c r="B6" s="34">
        <v>200903</v>
      </c>
      <c r="C6" s="46">
        <v>49.5</v>
      </c>
    </row>
    <row r="7" spans="1:3" x14ac:dyDescent="0.6">
      <c r="B7" s="34">
        <v>200904</v>
      </c>
      <c r="C7" s="46">
        <v>22</v>
      </c>
    </row>
    <row r="8" spans="1:3" x14ac:dyDescent="0.6">
      <c r="B8" s="34">
        <v>200905</v>
      </c>
      <c r="C8" s="46">
        <v>178</v>
      </c>
    </row>
    <row r="9" spans="1:3" x14ac:dyDescent="0.6">
      <c r="B9" s="34">
        <v>200906</v>
      </c>
      <c r="C9" s="46">
        <v>159</v>
      </c>
    </row>
    <row r="10" spans="1:3" x14ac:dyDescent="0.6">
      <c r="B10" s="34">
        <v>200907</v>
      </c>
      <c r="C10" s="46">
        <v>193</v>
      </c>
    </row>
    <row r="11" spans="1:3" x14ac:dyDescent="0.6">
      <c r="B11" s="34">
        <v>200908</v>
      </c>
      <c r="C11" s="46">
        <v>124</v>
      </c>
    </row>
    <row r="12" spans="1:3" x14ac:dyDescent="0.6">
      <c r="B12" s="34">
        <v>200909</v>
      </c>
      <c r="C12" s="46">
        <v>277</v>
      </c>
    </row>
    <row r="13" spans="1:3" x14ac:dyDescent="0.6">
      <c r="B13" s="34">
        <v>200910</v>
      </c>
      <c r="C13" s="46">
        <v>187</v>
      </c>
    </row>
    <row r="14" spans="1:3" x14ac:dyDescent="0.6">
      <c r="B14" s="34">
        <v>200911</v>
      </c>
      <c r="C14" s="46">
        <v>372</v>
      </c>
    </row>
    <row r="15" spans="1:3" x14ac:dyDescent="0.6">
      <c r="B15" s="34">
        <v>200912</v>
      </c>
      <c r="C15" s="46">
        <v>186</v>
      </c>
    </row>
    <row r="16" spans="1:3" x14ac:dyDescent="0.6">
      <c r="B16" s="34">
        <v>201001</v>
      </c>
      <c r="C16" s="46">
        <v>138</v>
      </c>
    </row>
    <row r="17" spans="2:3" x14ac:dyDescent="0.6">
      <c r="B17" s="34">
        <v>201002</v>
      </c>
      <c r="C17" s="46">
        <v>216</v>
      </c>
    </row>
    <row r="18" spans="2:3" x14ac:dyDescent="0.6">
      <c r="B18" s="34">
        <v>201003</v>
      </c>
      <c r="C18" s="46">
        <v>119</v>
      </c>
    </row>
    <row r="19" spans="2:3" x14ac:dyDescent="0.6">
      <c r="B19" s="34">
        <v>201004</v>
      </c>
      <c r="C19" s="46">
        <v>139</v>
      </c>
    </row>
    <row r="20" spans="2:3" x14ac:dyDescent="0.6">
      <c r="B20" s="34">
        <v>201005</v>
      </c>
      <c r="C20" s="46">
        <v>94.4</v>
      </c>
    </row>
    <row r="21" spans="2:3" x14ac:dyDescent="0.6">
      <c r="B21" s="34">
        <v>201006</v>
      </c>
      <c r="C21" s="46">
        <v>38.5</v>
      </c>
    </row>
    <row r="22" spans="2:3" x14ac:dyDescent="0.6">
      <c r="B22" s="34">
        <v>201007</v>
      </c>
      <c r="C22" s="46">
        <v>169</v>
      </c>
    </row>
    <row r="23" spans="2:3" x14ac:dyDescent="0.6">
      <c r="B23" s="34">
        <v>201008</v>
      </c>
      <c r="C23" s="46">
        <v>89.9</v>
      </c>
    </row>
    <row r="24" spans="2:3" x14ac:dyDescent="0.6">
      <c r="B24" s="34">
        <v>201009</v>
      </c>
      <c r="C24" s="46">
        <v>75.7</v>
      </c>
    </row>
    <row r="25" spans="2:3" x14ac:dyDescent="0.6">
      <c r="B25" s="34">
        <v>201010</v>
      </c>
      <c r="C25" s="46">
        <v>126</v>
      </c>
    </row>
    <row r="26" spans="2:3" x14ac:dyDescent="0.6">
      <c r="B26" s="34">
        <v>201011</v>
      </c>
      <c r="C26" s="46">
        <v>182</v>
      </c>
    </row>
    <row r="27" spans="2:3" x14ac:dyDescent="0.6">
      <c r="B27" s="34">
        <v>201012</v>
      </c>
      <c r="C27" s="46">
        <v>128</v>
      </c>
    </row>
    <row r="28" spans="2:3" x14ac:dyDescent="0.6">
      <c r="B28" s="34">
        <v>201101</v>
      </c>
      <c r="C28" s="46">
        <v>69.400000000000006</v>
      </c>
    </row>
    <row r="29" spans="2:3" x14ac:dyDescent="0.6">
      <c r="B29" s="34">
        <v>201102</v>
      </c>
      <c r="C29" s="46">
        <v>101</v>
      </c>
    </row>
    <row r="30" spans="2:3" x14ac:dyDescent="0.6">
      <c r="B30" s="34">
        <v>201103</v>
      </c>
      <c r="C30" s="46">
        <v>51.2</v>
      </c>
    </row>
    <row r="31" spans="2:3" x14ac:dyDescent="0.6">
      <c r="B31" s="34">
        <v>201104</v>
      </c>
      <c r="C31" s="46">
        <v>93.3</v>
      </c>
    </row>
    <row r="32" spans="2:3" x14ac:dyDescent="0.6">
      <c r="B32" s="34">
        <v>201105</v>
      </c>
      <c r="C32" s="46">
        <v>63.3</v>
      </c>
    </row>
    <row r="33" spans="2:3" x14ac:dyDescent="0.6">
      <c r="B33" s="34">
        <v>201106</v>
      </c>
      <c r="C33" s="46">
        <v>50.2</v>
      </c>
    </row>
    <row r="34" spans="2:3" x14ac:dyDescent="0.6">
      <c r="B34" s="34">
        <v>201107</v>
      </c>
      <c r="C34" s="46">
        <v>54.9</v>
      </c>
    </row>
    <row r="35" spans="2:3" x14ac:dyDescent="0.6">
      <c r="B35" s="34">
        <v>201108</v>
      </c>
      <c r="C35" s="46">
        <v>51.2</v>
      </c>
    </row>
    <row r="36" spans="2:3" x14ac:dyDescent="0.6">
      <c r="B36" s="34">
        <v>201109</v>
      </c>
      <c r="C36" s="46">
        <v>43.7</v>
      </c>
    </row>
    <row r="37" spans="2:3" x14ac:dyDescent="0.6">
      <c r="B37" s="34">
        <v>201110</v>
      </c>
      <c r="C37" s="46">
        <v>58.7</v>
      </c>
    </row>
    <row r="38" spans="2:3" x14ac:dyDescent="0.6">
      <c r="B38" s="34">
        <v>201111</v>
      </c>
      <c r="C38" s="46">
        <v>30.8</v>
      </c>
    </row>
    <row r="39" spans="2:3" x14ac:dyDescent="0.6">
      <c r="B39" s="34">
        <v>201112</v>
      </c>
      <c r="C39" s="46">
        <v>35.1</v>
      </c>
    </row>
    <row r="40" spans="2:3" x14ac:dyDescent="0.6">
      <c r="B40" s="34">
        <v>201201</v>
      </c>
      <c r="C40" s="46">
        <v>23.9</v>
      </c>
    </row>
    <row r="41" spans="2:3" x14ac:dyDescent="0.6">
      <c r="B41" s="34">
        <v>201202</v>
      </c>
      <c r="C41" s="46">
        <v>66.8</v>
      </c>
    </row>
    <row r="42" spans="2:3" x14ac:dyDescent="0.6">
      <c r="B42" s="34">
        <v>201203</v>
      </c>
      <c r="C42" s="46">
        <v>115</v>
      </c>
    </row>
    <row r="43" spans="2:3" x14ac:dyDescent="0.6">
      <c r="B43" s="34">
        <v>201204</v>
      </c>
      <c r="C43" s="46">
        <v>115</v>
      </c>
    </row>
    <row r="44" spans="2:3" x14ac:dyDescent="0.6">
      <c r="B44" s="34">
        <v>201205</v>
      </c>
      <c r="C44" s="46">
        <v>123</v>
      </c>
    </row>
    <row r="45" spans="2:3" x14ac:dyDescent="0.6">
      <c r="B45" s="34">
        <v>201206</v>
      </c>
      <c r="C45" s="46">
        <v>132</v>
      </c>
    </row>
    <row r="46" spans="2:3" x14ac:dyDescent="0.6">
      <c r="B46" s="34">
        <v>201207</v>
      </c>
      <c r="C46" s="46">
        <v>85.6</v>
      </c>
    </row>
    <row r="47" spans="2:3" x14ac:dyDescent="0.6">
      <c r="B47" s="34">
        <v>201208</v>
      </c>
      <c r="C47" s="46">
        <v>129</v>
      </c>
    </row>
    <row r="48" spans="2:3" x14ac:dyDescent="0.6">
      <c r="B48" s="34">
        <v>201209</v>
      </c>
      <c r="C48" s="46">
        <v>84</v>
      </c>
    </row>
    <row r="49" spans="2:3" x14ac:dyDescent="0.6">
      <c r="B49" s="34">
        <v>201210</v>
      </c>
      <c r="C49" s="46">
        <v>135</v>
      </c>
    </row>
    <row r="50" spans="2:3" x14ac:dyDescent="0.6">
      <c r="B50" s="34">
        <v>201211</v>
      </c>
      <c r="C50" s="46">
        <v>172</v>
      </c>
    </row>
    <row r="51" spans="2:3" x14ac:dyDescent="0.6">
      <c r="B51" s="34">
        <v>201212</v>
      </c>
      <c r="C51" s="46">
        <v>95.6</v>
      </c>
    </row>
    <row r="52" spans="2:3" x14ac:dyDescent="0.6">
      <c r="B52" s="34">
        <v>201301</v>
      </c>
      <c r="C52" s="46">
        <v>212</v>
      </c>
    </row>
    <row r="53" spans="2:3" x14ac:dyDescent="0.6">
      <c r="B53" s="34">
        <v>201302</v>
      </c>
      <c r="C53" s="46">
        <v>119</v>
      </c>
    </row>
    <row r="54" spans="2:3" x14ac:dyDescent="0.6">
      <c r="B54" s="34">
        <v>201303</v>
      </c>
      <c r="C54" s="46">
        <v>107</v>
      </c>
    </row>
    <row r="55" spans="2:3" x14ac:dyDescent="0.6">
      <c r="B55" s="34">
        <v>201304</v>
      </c>
      <c r="C55" s="46">
        <v>220</v>
      </c>
    </row>
    <row r="56" spans="2:3" x14ac:dyDescent="0.6">
      <c r="B56" s="34">
        <v>201305</v>
      </c>
      <c r="C56" s="46">
        <v>145</v>
      </c>
    </row>
    <row r="57" spans="2:3" x14ac:dyDescent="0.6">
      <c r="B57" s="34">
        <v>201306</v>
      </c>
      <c r="C57" s="46">
        <v>136</v>
      </c>
    </row>
    <row r="58" spans="2:3" x14ac:dyDescent="0.6">
      <c r="B58" s="34">
        <v>201307</v>
      </c>
      <c r="C58" s="46">
        <v>146</v>
      </c>
    </row>
    <row r="59" spans="2:3" x14ac:dyDescent="0.6">
      <c r="B59" s="34">
        <v>201308</v>
      </c>
      <c r="C59" s="46">
        <v>160</v>
      </c>
    </row>
    <row r="60" spans="2:3" x14ac:dyDescent="0.6">
      <c r="B60" s="34">
        <v>201309</v>
      </c>
      <c r="C60" s="46">
        <v>263</v>
      </c>
    </row>
    <row r="61" spans="2:3" x14ac:dyDescent="0.6">
      <c r="B61" s="34">
        <v>201310</v>
      </c>
      <c r="C61" s="46">
        <v>254</v>
      </c>
    </row>
    <row r="62" spans="2:3" x14ac:dyDescent="0.6">
      <c r="B62" s="34">
        <v>201311</v>
      </c>
      <c r="C62" s="46">
        <v>312</v>
      </c>
    </row>
    <row r="63" spans="2:3" x14ac:dyDescent="0.6">
      <c r="B63" s="34">
        <v>201312</v>
      </c>
      <c r="C63" s="46">
        <v>398</v>
      </c>
    </row>
    <row r="64" spans="2:3" x14ac:dyDescent="0.6">
      <c r="B64" s="34">
        <v>201401</v>
      </c>
      <c r="C64" s="46">
        <v>350</v>
      </c>
    </row>
    <row r="65" spans="2:3" x14ac:dyDescent="0.6">
      <c r="B65" s="34">
        <v>201402</v>
      </c>
      <c r="C65" s="46">
        <v>173</v>
      </c>
    </row>
    <row r="66" spans="2:3" x14ac:dyDescent="0.6">
      <c r="B66" s="34">
        <v>201403</v>
      </c>
      <c r="C66" s="46">
        <v>153</v>
      </c>
    </row>
    <row r="67" spans="2:3" x14ac:dyDescent="0.6">
      <c r="B67" s="34">
        <v>201404</v>
      </c>
      <c r="C67" s="46">
        <v>236</v>
      </c>
    </row>
    <row r="68" spans="2:3" x14ac:dyDescent="0.6">
      <c r="B68" s="34">
        <v>201405</v>
      </c>
      <c r="C68" s="46">
        <v>130</v>
      </c>
    </row>
    <row r="69" spans="2:3" x14ac:dyDescent="0.6">
      <c r="B69" s="34">
        <v>201406</v>
      </c>
      <c r="C69" s="46">
        <v>194</v>
      </c>
    </row>
    <row r="70" spans="2:3" x14ac:dyDescent="0.6">
      <c r="B70" s="34">
        <v>201407</v>
      </c>
      <c r="C70" s="46">
        <v>197</v>
      </c>
    </row>
    <row r="71" spans="2:3" x14ac:dyDescent="0.6">
      <c r="B71" s="34">
        <v>201408</v>
      </c>
      <c r="C71" s="46">
        <v>300</v>
      </c>
    </row>
    <row r="72" spans="2:3" x14ac:dyDescent="0.6">
      <c r="B72" s="34">
        <v>201409</v>
      </c>
      <c r="C72" s="46">
        <v>113</v>
      </c>
    </row>
    <row r="73" spans="2:3" x14ac:dyDescent="0.6">
      <c r="B73" s="34">
        <v>201410</v>
      </c>
      <c r="C73" s="46">
        <v>197</v>
      </c>
    </row>
    <row r="74" spans="2:3" x14ac:dyDescent="0.6">
      <c r="B74" s="34">
        <v>201411</v>
      </c>
      <c r="C74" s="46">
        <v>111</v>
      </c>
    </row>
    <row r="75" spans="2:3" x14ac:dyDescent="0.6">
      <c r="B75" s="34">
        <v>201412</v>
      </c>
      <c r="C75" s="46">
        <v>104</v>
      </c>
    </row>
    <row r="76" spans="2:3" x14ac:dyDescent="0.6">
      <c r="B76" s="34">
        <v>201501</v>
      </c>
      <c r="C76" s="46">
        <v>176</v>
      </c>
    </row>
    <row r="77" spans="2:3" x14ac:dyDescent="0.6">
      <c r="B77" s="34">
        <v>201502</v>
      </c>
      <c r="C77" s="46">
        <v>139</v>
      </c>
    </row>
    <row r="78" spans="2:3" x14ac:dyDescent="0.6">
      <c r="B78" s="34">
        <v>201503</v>
      </c>
      <c r="C78" s="46">
        <v>109</v>
      </c>
    </row>
    <row r="79" spans="2:3" x14ac:dyDescent="0.6">
      <c r="B79" s="34">
        <v>201504</v>
      </c>
      <c r="C79" s="46">
        <v>127</v>
      </c>
    </row>
    <row r="80" spans="2:3" x14ac:dyDescent="0.6">
      <c r="B80" s="34">
        <v>201505</v>
      </c>
      <c r="C80" s="46">
        <v>136</v>
      </c>
    </row>
    <row r="81" spans="2:3" x14ac:dyDescent="0.6">
      <c r="B81" s="34">
        <v>201506</v>
      </c>
      <c r="C81" s="46">
        <v>159</v>
      </c>
    </row>
    <row r="82" spans="2:3" x14ac:dyDescent="0.6">
      <c r="B82" s="34">
        <v>201507</v>
      </c>
      <c r="C82" s="46">
        <v>149</v>
      </c>
    </row>
    <row r="83" spans="2:3" x14ac:dyDescent="0.6">
      <c r="B83" s="34">
        <v>201508</v>
      </c>
      <c r="C83" s="46">
        <v>186</v>
      </c>
    </row>
    <row r="84" spans="2:3" x14ac:dyDescent="0.6">
      <c r="B84" s="34">
        <v>201509</v>
      </c>
      <c r="C84" s="46">
        <v>126</v>
      </c>
    </row>
    <row r="85" spans="2:3" x14ac:dyDescent="0.6">
      <c r="B85" s="34">
        <v>201510</v>
      </c>
      <c r="C85" s="46">
        <v>152</v>
      </c>
    </row>
    <row r="86" spans="2:3" x14ac:dyDescent="0.6">
      <c r="B86" s="34">
        <v>201511</v>
      </c>
      <c r="C86" s="46">
        <v>160</v>
      </c>
    </row>
    <row r="87" spans="2:3" x14ac:dyDescent="0.6">
      <c r="B87" s="34">
        <v>201512</v>
      </c>
      <c r="C87" s="46">
        <v>112</v>
      </c>
    </row>
    <row r="88" spans="2:3" x14ac:dyDescent="0.6">
      <c r="B88" s="34">
        <v>201601</v>
      </c>
      <c r="C88" s="46">
        <v>197</v>
      </c>
    </row>
    <row r="89" spans="2:3" x14ac:dyDescent="0.6">
      <c r="B89" s="34">
        <v>201602</v>
      </c>
      <c r="C89" s="46">
        <v>261</v>
      </c>
    </row>
    <row r="90" spans="2:3" x14ac:dyDescent="0.6">
      <c r="B90" s="34">
        <v>201603</v>
      </c>
      <c r="C90" s="46">
        <v>68.400000000000006</v>
      </c>
    </row>
    <row r="91" spans="2:3" x14ac:dyDescent="0.6">
      <c r="B91" s="34">
        <v>201604</v>
      </c>
      <c r="C91" s="46">
        <v>104</v>
      </c>
    </row>
    <row r="92" spans="2:3" x14ac:dyDescent="0.6">
      <c r="B92" s="34">
        <v>201605</v>
      </c>
      <c r="C92" s="46">
        <v>220</v>
      </c>
    </row>
    <row r="93" spans="2:3" x14ac:dyDescent="0.6">
      <c r="B93" s="34">
        <v>201606</v>
      </c>
      <c r="C93" s="46">
        <v>169</v>
      </c>
    </row>
    <row r="94" spans="2:3" x14ac:dyDescent="0.6">
      <c r="B94" s="34">
        <v>201607</v>
      </c>
      <c r="C94" s="46">
        <v>174</v>
      </c>
    </row>
    <row r="95" spans="2:3" x14ac:dyDescent="0.6">
      <c r="B95" s="34">
        <v>201608</v>
      </c>
      <c r="C95" s="46">
        <v>126</v>
      </c>
    </row>
    <row r="96" spans="2:3" x14ac:dyDescent="0.6">
      <c r="B96" s="34">
        <v>201609</v>
      </c>
      <c r="C96" s="46">
        <v>138</v>
      </c>
    </row>
    <row r="97" spans="2:3" x14ac:dyDescent="0.6">
      <c r="B97" s="34">
        <v>201610</v>
      </c>
      <c r="C97" s="46">
        <v>117</v>
      </c>
    </row>
    <row r="98" spans="2:3" x14ac:dyDescent="0.6">
      <c r="B98" s="34">
        <v>201611</v>
      </c>
      <c r="C98" s="46">
        <v>140</v>
      </c>
    </row>
    <row r="99" spans="2:3" x14ac:dyDescent="0.6">
      <c r="B99" s="34">
        <v>201612</v>
      </c>
      <c r="C99" s="46">
        <v>118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67</vt:i4>
      </vt:variant>
      <vt:variant>
        <vt:lpstr>Névvel ellátott tartományok</vt:lpstr>
      </vt:variant>
      <vt:variant>
        <vt:i4>6</vt:i4>
      </vt:variant>
    </vt:vector>
  </HeadingPairs>
  <TitlesOfParts>
    <vt:vector size="73" baseType="lpstr">
      <vt:lpstr>cover_page</vt:lpstr>
      <vt:lpstr>Fig. 1.1.</vt:lpstr>
      <vt:lpstr>Fig. 1.2.</vt:lpstr>
      <vt:lpstr>Fig. 1.3.</vt:lpstr>
      <vt:lpstr>Fig. 1.4.</vt:lpstr>
      <vt:lpstr>Fig. 1.5.</vt:lpstr>
      <vt:lpstr>Fig. 1.6.</vt:lpstr>
      <vt:lpstr>Fig. 1.7.</vt:lpstr>
      <vt:lpstr>Fig. 1.8.</vt:lpstr>
      <vt:lpstr>Fig. 1.9.</vt:lpstr>
      <vt:lpstr>Fig. 1.10.</vt:lpstr>
      <vt:lpstr>Fig. 1.11.</vt:lpstr>
      <vt:lpstr>Fig. 2.1.</vt:lpstr>
      <vt:lpstr>Fig. 2.2.</vt:lpstr>
      <vt:lpstr>Fig. 2.3.</vt:lpstr>
      <vt:lpstr>Fig. 2.4.</vt:lpstr>
      <vt:lpstr>Fig. 2.5.</vt:lpstr>
      <vt:lpstr>Fig. 3.1.</vt:lpstr>
      <vt:lpstr>Fig. 3.2.</vt:lpstr>
      <vt:lpstr>Fig. 3.3.</vt:lpstr>
      <vt:lpstr>Fig. 3.4.</vt:lpstr>
      <vt:lpstr>Fig. 3.5.</vt:lpstr>
      <vt:lpstr>Fig. 3.6.</vt:lpstr>
      <vt:lpstr>Fig. 3.7.</vt:lpstr>
      <vt:lpstr>Fig. 3.8.</vt:lpstr>
      <vt:lpstr>Fig. 3.9.</vt:lpstr>
      <vt:lpstr>Fig. 3.10.</vt:lpstr>
      <vt:lpstr>Fig. 3.11.</vt:lpstr>
      <vt:lpstr>Fig. 3.12.</vt:lpstr>
      <vt:lpstr>Fig. 3.13.</vt:lpstr>
      <vt:lpstr>Fig. 3.14.</vt:lpstr>
      <vt:lpstr>Fig. 3.15.</vt:lpstr>
      <vt:lpstr>Fig. 3.16.</vt:lpstr>
      <vt:lpstr>Fig. 3.17.</vt:lpstr>
      <vt:lpstr>Fig. 3.18.</vt:lpstr>
      <vt:lpstr>Fig. 3.19.</vt:lpstr>
      <vt:lpstr>Fig. 3.20.</vt:lpstr>
      <vt:lpstr>Fig. 3.21.</vt:lpstr>
      <vt:lpstr>Fig. 3.22.</vt:lpstr>
      <vt:lpstr>Fig. 4.1.1.</vt:lpstr>
      <vt:lpstr>Fig. 4.1.2.</vt:lpstr>
      <vt:lpstr>Fig. 4.1.3.</vt:lpstr>
      <vt:lpstr>Fig. 4.1.4.</vt:lpstr>
      <vt:lpstr>Fig. 4.1.5.</vt:lpstr>
      <vt:lpstr>Fig. 4.2.1.</vt:lpstr>
      <vt:lpstr>Fig. 4.2.2.</vt:lpstr>
      <vt:lpstr>Fig. 4.2.3.</vt:lpstr>
      <vt:lpstr>Fig. 4.2.4.</vt:lpstr>
      <vt:lpstr>Fig. 4.2.5.</vt:lpstr>
      <vt:lpstr>Fig. 4.2.6.</vt:lpstr>
      <vt:lpstr>Fig. 4.2.7.</vt:lpstr>
      <vt:lpstr>Fig. 4.2.8.</vt:lpstr>
      <vt:lpstr>Fig. 4.3.2.</vt:lpstr>
      <vt:lpstr>Fig. 4.3.3.</vt:lpstr>
      <vt:lpstr>Fig. 4.3.4.</vt:lpstr>
      <vt:lpstr>Fig. 4.3.5.</vt:lpstr>
      <vt:lpstr>Fig. 4.3.6.</vt:lpstr>
      <vt:lpstr>Fig. 4.3.7.</vt:lpstr>
      <vt:lpstr>Fig. 4.3.8.</vt:lpstr>
      <vt:lpstr>Fig. 4.3.9.</vt:lpstr>
      <vt:lpstr>Fig. 4.3.10.</vt:lpstr>
      <vt:lpstr>Fig. 4.3.11.</vt:lpstr>
      <vt:lpstr>Fig. 5.1.1.1.</vt:lpstr>
      <vt:lpstr>Fig. 5.1.1.2.</vt:lpstr>
      <vt:lpstr>Fig. 5.1.1.3.</vt:lpstr>
      <vt:lpstr>Fig. 5.1.1.4.</vt:lpstr>
      <vt:lpstr>Fig. 5.1.1.5.</vt:lpstr>
      <vt:lpstr>'Fig. 1.1.'!ncontracts</vt:lpstr>
      <vt:lpstr>'Fig. 1.2.'!ncontractsy</vt:lpstr>
      <vt:lpstr>'Fig. 1.4.'!neu_1</vt:lpstr>
      <vt:lpstr>'Fig. 1.10.'!neuhl</vt:lpstr>
      <vt:lpstr>'Fig. 1.5.'!neuy_1</vt:lpstr>
      <vt:lpstr>'Fig. 1.3.'!ptrans_1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figures &amp; data</dc:title>
  <dc:creator>CRCB</dc:creator>
  <cp:lastModifiedBy>Felhasználó</cp:lastModifiedBy>
  <dcterms:created xsi:type="dcterms:W3CDTF">2017-01-13T15:28:19Z</dcterms:created>
  <dcterms:modified xsi:type="dcterms:W3CDTF">2018-02-13T17:56:13Z</dcterms:modified>
</cp:coreProperties>
</file>