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thst\123\crcb\1_munka\2020_covid_19\"/>
    </mc:Choice>
  </mc:AlternateContent>
  <xr:revisionPtr revIDLastSave="0" documentId="13_ncr:1_{903C4E83-26FF-434B-BAB8-23D1C14EBF8E}" xr6:coauthVersionLast="46" xr6:coauthVersionMax="46" xr10:uidLastSave="{00000000-0000-0000-0000-000000000000}"/>
  <bookViews>
    <workbookView xWindow="-110" yWindow="-110" windowWidth="19420" windowHeight="10420" activeTab="3" xr2:uid="{F97BC637-1D7B-4B07-947E-B46A772946AF}"/>
  </bookViews>
  <sheets>
    <sheet name="cimlap" sheetId="1" r:id="rId1"/>
    <sheet name="halalos_aldozatok" sheetId="2" r:id="rId2"/>
    <sheet name="szennyviz" sheetId="7" r:id="rId3"/>
    <sheet name="trendek" sheetId="4" r:id="rId4"/>
    <sheet name="nnk_adatok" sheetId="5" r:id="rId5"/>
    <sheet name="crcb_z_nnk_z" sheetId="6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4" l="1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E3" i="4"/>
  <c r="E389" i="2" l="1"/>
  <c r="F389" i="2" s="1"/>
  <c r="D389" i="2"/>
  <c r="J38" i="4" s="1"/>
  <c r="E388" i="2"/>
  <c r="F388" i="2" s="1"/>
  <c r="D388" i="2"/>
  <c r="E387" i="2"/>
  <c r="F387" i="2" s="1"/>
  <c r="D387" i="2"/>
  <c r="E386" i="2"/>
  <c r="F386" i="2" s="1"/>
  <c r="D386" i="2"/>
  <c r="E385" i="2"/>
  <c r="F385" i="2" s="1"/>
  <c r="D385" i="2"/>
  <c r="E37" i="4"/>
  <c r="H37" i="4" s="1"/>
  <c r="E36" i="4"/>
  <c r="H36" i="4" s="1"/>
  <c r="E35" i="4"/>
  <c r="H35" i="4" s="1"/>
  <c r="E34" i="4"/>
  <c r="H34" i="4" s="1"/>
  <c r="E33" i="4"/>
  <c r="H33" i="4" s="1"/>
  <c r="E32" i="4"/>
  <c r="H32" i="4" s="1"/>
  <c r="E31" i="4"/>
  <c r="H31" i="4" s="1"/>
  <c r="E30" i="4"/>
  <c r="H30" i="4" s="1"/>
  <c r="E29" i="4"/>
  <c r="H29" i="4" s="1"/>
  <c r="E28" i="4"/>
  <c r="H28" i="4" s="1"/>
  <c r="E27" i="4"/>
  <c r="H27" i="4" s="1"/>
  <c r="E23" i="4"/>
  <c r="H23" i="4" s="1"/>
  <c r="E26" i="4"/>
  <c r="H26" i="4" s="1"/>
  <c r="E25" i="4"/>
  <c r="H25" i="4" s="1"/>
  <c r="E24" i="4"/>
  <c r="H24" i="4" s="1"/>
  <c r="E22" i="4"/>
  <c r="H22" i="4" s="1"/>
  <c r="E21" i="4"/>
  <c r="H21" i="4" s="1"/>
  <c r="E20" i="4"/>
  <c r="H20" i="4" s="1"/>
  <c r="E19" i="4"/>
  <c r="H19" i="4" s="1"/>
  <c r="E18" i="4"/>
  <c r="H18" i="4" s="1"/>
  <c r="E17" i="4"/>
  <c r="H17" i="4" s="1"/>
  <c r="E16" i="4"/>
  <c r="H16" i="4" s="1"/>
  <c r="E15" i="4"/>
  <c r="H15" i="4" s="1"/>
  <c r="E14" i="4"/>
  <c r="H14" i="4" s="1"/>
  <c r="E13" i="4"/>
  <c r="H13" i="4" s="1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E6" i="4"/>
  <c r="H6" i="4" s="1"/>
  <c r="Y117" i="7"/>
  <c r="Y114" i="7"/>
  <c r="W108" i="7"/>
  <c r="V108" i="7"/>
  <c r="U108" i="7"/>
  <c r="T108" i="7"/>
  <c r="S108" i="7"/>
  <c r="R108" i="7"/>
  <c r="Q108" i="7"/>
  <c r="P108" i="7"/>
  <c r="O108" i="7"/>
  <c r="N108" i="7"/>
  <c r="M108" i="7"/>
  <c r="L108" i="7"/>
  <c r="K108" i="7"/>
  <c r="J108" i="7"/>
  <c r="I108" i="7"/>
  <c r="H108" i="7"/>
  <c r="G108" i="7"/>
  <c r="F108" i="7"/>
  <c r="E108" i="7"/>
  <c r="D108" i="7"/>
  <c r="Y111" i="7"/>
  <c r="Y105" i="7"/>
  <c r="Y102" i="7"/>
  <c r="Y99" i="7"/>
  <c r="Y96" i="7"/>
  <c r="Y93" i="7"/>
  <c r="Y90" i="7"/>
  <c r="Y87" i="7"/>
  <c r="Y84" i="7"/>
  <c r="Y81" i="7"/>
  <c r="Y78" i="7"/>
  <c r="Y75" i="7"/>
  <c r="Y72" i="7"/>
  <c r="Y69" i="7"/>
  <c r="Y66" i="7"/>
  <c r="Y63" i="7"/>
  <c r="Y60" i="7"/>
  <c r="Y57" i="7"/>
  <c r="Y54" i="7"/>
  <c r="Y51" i="7"/>
  <c r="Y48" i="7"/>
  <c r="Y45" i="7"/>
  <c r="Y42" i="7"/>
  <c r="Y39" i="7"/>
  <c r="Y36" i="7"/>
  <c r="Y33" i="7"/>
  <c r="Y30" i="7"/>
  <c r="Y27" i="7"/>
  <c r="W117" i="7"/>
  <c r="V117" i="7"/>
  <c r="U117" i="7"/>
  <c r="T117" i="7"/>
  <c r="S117" i="7"/>
  <c r="R117" i="7"/>
  <c r="Q117" i="7"/>
  <c r="P117" i="7"/>
  <c r="O117" i="7"/>
  <c r="N117" i="7"/>
  <c r="M117" i="7"/>
  <c r="L117" i="7"/>
  <c r="K117" i="7"/>
  <c r="J117" i="7"/>
  <c r="I117" i="7"/>
  <c r="H117" i="7"/>
  <c r="G117" i="7"/>
  <c r="F117" i="7"/>
  <c r="E117" i="7"/>
  <c r="D117" i="7"/>
  <c r="W114" i="7"/>
  <c r="V114" i="7"/>
  <c r="U114" i="7"/>
  <c r="T114" i="7"/>
  <c r="S114" i="7"/>
  <c r="R114" i="7"/>
  <c r="Q114" i="7"/>
  <c r="P114" i="7"/>
  <c r="O114" i="7"/>
  <c r="N114" i="7"/>
  <c r="M114" i="7"/>
  <c r="L114" i="7"/>
  <c r="K114" i="7"/>
  <c r="J114" i="7"/>
  <c r="I114" i="7"/>
  <c r="H114" i="7"/>
  <c r="G114" i="7"/>
  <c r="F114" i="7"/>
  <c r="E114" i="7"/>
  <c r="D114" i="7"/>
  <c r="W111" i="7"/>
  <c r="V111" i="7"/>
  <c r="U111" i="7"/>
  <c r="T111" i="7"/>
  <c r="S111" i="7"/>
  <c r="R111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W105" i="7"/>
  <c r="V105" i="7"/>
  <c r="U105" i="7"/>
  <c r="T105" i="7"/>
  <c r="S105" i="7"/>
  <c r="R105" i="7"/>
  <c r="Q105" i="7"/>
  <c r="P105" i="7"/>
  <c r="O105" i="7"/>
  <c r="N105" i="7"/>
  <c r="M105" i="7"/>
  <c r="L105" i="7"/>
  <c r="K105" i="7"/>
  <c r="J105" i="7"/>
  <c r="I105" i="7"/>
  <c r="H105" i="7"/>
  <c r="G105" i="7"/>
  <c r="F105" i="7"/>
  <c r="E105" i="7"/>
  <c r="D105" i="7"/>
  <c r="W102" i="7"/>
  <c r="V102" i="7"/>
  <c r="U102" i="7"/>
  <c r="T102" i="7"/>
  <c r="S102" i="7"/>
  <c r="R102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E102" i="7"/>
  <c r="D102" i="7"/>
  <c r="W99" i="7"/>
  <c r="V99" i="7"/>
  <c r="U99" i="7"/>
  <c r="T99" i="7"/>
  <c r="S99" i="7"/>
  <c r="R99" i="7"/>
  <c r="Q99" i="7"/>
  <c r="P99" i="7"/>
  <c r="O99" i="7"/>
  <c r="N99" i="7"/>
  <c r="M99" i="7"/>
  <c r="L99" i="7"/>
  <c r="K99" i="7"/>
  <c r="J99" i="7"/>
  <c r="I99" i="7"/>
  <c r="H99" i="7"/>
  <c r="G99" i="7"/>
  <c r="F99" i="7"/>
  <c r="E99" i="7"/>
  <c r="D99" i="7"/>
  <c r="W96" i="7"/>
  <c r="V96" i="7"/>
  <c r="U96" i="7"/>
  <c r="T96" i="7"/>
  <c r="S96" i="7"/>
  <c r="R96" i="7"/>
  <c r="Q96" i="7"/>
  <c r="P96" i="7"/>
  <c r="O96" i="7"/>
  <c r="N96" i="7"/>
  <c r="M96" i="7"/>
  <c r="L96" i="7"/>
  <c r="K96" i="7"/>
  <c r="J96" i="7"/>
  <c r="I96" i="7"/>
  <c r="H96" i="7"/>
  <c r="G96" i="7"/>
  <c r="F96" i="7"/>
  <c r="E96" i="7"/>
  <c r="D96" i="7"/>
  <c r="W93" i="7"/>
  <c r="V93" i="7"/>
  <c r="U93" i="7"/>
  <c r="T93" i="7"/>
  <c r="S93" i="7"/>
  <c r="R93" i="7"/>
  <c r="Q93" i="7"/>
  <c r="P93" i="7"/>
  <c r="O93" i="7"/>
  <c r="N93" i="7"/>
  <c r="M93" i="7"/>
  <c r="L93" i="7"/>
  <c r="K93" i="7"/>
  <c r="J93" i="7"/>
  <c r="I93" i="7"/>
  <c r="H93" i="7"/>
  <c r="G93" i="7"/>
  <c r="F93" i="7"/>
  <c r="E93" i="7"/>
  <c r="D93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G90" i="7"/>
  <c r="F90" i="7"/>
  <c r="E90" i="7"/>
  <c r="D90" i="7"/>
  <c r="W87" i="7"/>
  <c r="V87" i="7"/>
  <c r="U87" i="7"/>
  <c r="T87" i="7"/>
  <c r="S87" i="7"/>
  <c r="R87" i="7"/>
  <c r="Q87" i="7"/>
  <c r="P87" i="7"/>
  <c r="O87" i="7"/>
  <c r="N87" i="7"/>
  <c r="M87" i="7"/>
  <c r="L87" i="7"/>
  <c r="K87" i="7"/>
  <c r="J87" i="7"/>
  <c r="I87" i="7"/>
  <c r="H87" i="7"/>
  <c r="G87" i="7"/>
  <c r="F87" i="7"/>
  <c r="E87" i="7"/>
  <c r="D87" i="7"/>
  <c r="W84" i="7"/>
  <c r="V84" i="7"/>
  <c r="U84" i="7"/>
  <c r="T84" i="7"/>
  <c r="S84" i="7"/>
  <c r="R84" i="7"/>
  <c r="Q84" i="7"/>
  <c r="P84" i="7"/>
  <c r="O84" i="7"/>
  <c r="N84" i="7"/>
  <c r="M84" i="7"/>
  <c r="L84" i="7"/>
  <c r="K84" i="7"/>
  <c r="J84" i="7"/>
  <c r="I84" i="7"/>
  <c r="H84" i="7"/>
  <c r="G84" i="7"/>
  <c r="F84" i="7"/>
  <c r="E84" i="7"/>
  <c r="D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G81" i="7"/>
  <c r="F81" i="7"/>
  <c r="E81" i="7"/>
  <c r="D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G78" i="7"/>
  <c r="F78" i="7"/>
  <c r="E78" i="7"/>
  <c r="D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W63" i="7"/>
  <c r="V63" i="7"/>
  <c r="U63" i="7"/>
  <c r="T63" i="7"/>
  <c r="S63" i="7"/>
  <c r="R63" i="7"/>
  <c r="Q63" i="7"/>
  <c r="P63" i="7"/>
  <c r="O63" i="7"/>
  <c r="N63" i="7"/>
  <c r="M63" i="7"/>
  <c r="L63" i="7"/>
  <c r="K63" i="7"/>
  <c r="J63" i="7"/>
  <c r="I63" i="7"/>
  <c r="H63" i="7"/>
  <c r="G63" i="7"/>
  <c r="F63" i="7"/>
  <c r="E63" i="7"/>
  <c r="D63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H3" i="4"/>
  <c r="E5" i="4"/>
  <c r="H5" i="4" s="1"/>
  <c r="E4" i="4"/>
  <c r="H4" i="4" s="1"/>
  <c r="Y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Y21" i="7"/>
  <c r="Y18" i="7"/>
  <c r="Y15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Y12" i="7"/>
  <c r="V12" i="7"/>
  <c r="U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17" i="7"/>
  <c r="C114" i="7"/>
  <c r="C111" i="7"/>
  <c r="C108" i="7"/>
  <c r="C105" i="7"/>
  <c r="C102" i="7"/>
  <c r="C99" i="7"/>
  <c r="C96" i="7"/>
  <c r="C93" i="7"/>
  <c r="C90" i="7"/>
  <c r="C87" i="7"/>
  <c r="C84" i="7"/>
  <c r="C81" i="7"/>
  <c r="C78" i="7"/>
  <c r="C75" i="7"/>
  <c r="C72" i="7"/>
  <c r="C69" i="7"/>
  <c r="C66" i="7"/>
  <c r="C63" i="7"/>
  <c r="C60" i="7"/>
  <c r="C57" i="7"/>
  <c r="C54" i="7"/>
  <c r="C51" i="7"/>
  <c r="C48" i="7"/>
  <c r="C45" i="7"/>
  <c r="C42" i="7"/>
  <c r="C39" i="7"/>
  <c r="C36" i="7"/>
  <c r="C33" i="7"/>
  <c r="C30" i="7"/>
  <c r="C27" i="7"/>
  <c r="C24" i="7"/>
  <c r="C21" i="7"/>
  <c r="C18" i="7"/>
  <c r="C15" i="7"/>
  <c r="C12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X3" i="7"/>
  <c r="X116" i="7"/>
  <c r="X115" i="7"/>
  <c r="X113" i="7"/>
  <c r="X112" i="7"/>
  <c r="X110" i="7"/>
  <c r="X109" i="7"/>
  <c r="X107" i="7"/>
  <c r="X106" i="7"/>
  <c r="X104" i="7"/>
  <c r="X103" i="7"/>
  <c r="X101" i="7"/>
  <c r="X100" i="7"/>
  <c r="X98" i="7"/>
  <c r="X97" i="7"/>
  <c r="X95" i="7"/>
  <c r="X94" i="7"/>
  <c r="X92" i="7"/>
  <c r="X91" i="7"/>
  <c r="X89" i="7"/>
  <c r="X88" i="7"/>
  <c r="X86" i="7"/>
  <c r="X85" i="7"/>
  <c r="X83" i="7"/>
  <c r="X82" i="7"/>
  <c r="X80" i="7"/>
  <c r="X79" i="7"/>
  <c r="X77" i="7"/>
  <c r="X76" i="7"/>
  <c r="X74" i="7"/>
  <c r="X73" i="7"/>
  <c r="X71" i="7"/>
  <c r="X70" i="7"/>
  <c r="X68" i="7"/>
  <c r="X67" i="7"/>
  <c r="X65" i="7"/>
  <c r="X64" i="7"/>
  <c r="X62" i="7"/>
  <c r="X61" i="7"/>
  <c r="X59" i="7"/>
  <c r="X58" i="7"/>
  <c r="X56" i="7"/>
  <c r="X55" i="7"/>
  <c r="X53" i="7"/>
  <c r="X52" i="7"/>
  <c r="X50" i="7"/>
  <c r="X49" i="7"/>
  <c r="X47" i="7"/>
  <c r="X46" i="7"/>
  <c r="X44" i="7"/>
  <c r="X43" i="7"/>
  <c r="X41" i="7"/>
  <c r="X40" i="7"/>
  <c r="X38" i="7"/>
  <c r="X37" i="7"/>
  <c r="X35" i="7"/>
  <c r="X34" i="7"/>
  <c r="X32" i="7"/>
  <c r="X31" i="7"/>
  <c r="X29" i="7"/>
  <c r="X28" i="7"/>
  <c r="X26" i="7"/>
  <c r="X25" i="7"/>
  <c r="X23" i="7"/>
  <c r="X22" i="7"/>
  <c r="X20" i="7"/>
  <c r="X19" i="7"/>
  <c r="X17" i="7"/>
  <c r="X16" i="7"/>
  <c r="X14" i="7"/>
  <c r="X13" i="7"/>
  <c r="X11" i="7"/>
  <c r="X10" i="7"/>
  <c r="X8" i="7"/>
  <c r="X7" i="7"/>
  <c r="X5" i="7"/>
  <c r="X4" i="7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Y108" i="7" l="1"/>
  <c r="Y20" i="7"/>
  <c r="Y32" i="7"/>
  <c r="Y56" i="7"/>
  <c r="Y80" i="7"/>
  <c r="Y92" i="7"/>
  <c r="Y104" i="7"/>
  <c r="Y116" i="7"/>
  <c r="Y9" i="7"/>
  <c r="Y62" i="7"/>
  <c r="Y74" i="7"/>
  <c r="Y6" i="7"/>
  <c r="Y29" i="7"/>
  <c r="Y77" i="7"/>
  <c r="Y101" i="7"/>
  <c r="Y113" i="7"/>
  <c r="Y59" i="7"/>
  <c r="Y83" i="7"/>
  <c r="Y41" i="7"/>
  <c r="Y44" i="7"/>
  <c r="Y47" i="7"/>
  <c r="Y17" i="7"/>
  <c r="Y53" i="7"/>
  <c r="Y86" i="7"/>
  <c r="Y98" i="7"/>
  <c r="Y110" i="7"/>
  <c r="Y65" i="7"/>
  <c r="Y23" i="7"/>
  <c r="Y68" i="7"/>
  <c r="Y89" i="7"/>
  <c r="Y14" i="7"/>
  <c r="Y26" i="7"/>
  <c r="Y35" i="7"/>
  <c r="Y71" i="7"/>
  <c r="Y38" i="7"/>
  <c r="Y50" i="7"/>
  <c r="Y95" i="7"/>
  <c r="Y107" i="7"/>
  <c r="E143" i="2" l="1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D9" i="2"/>
  <c r="D10" i="2"/>
  <c r="D11" i="2"/>
  <c r="D12" i="2"/>
  <c r="D13" i="2"/>
  <c r="D14" i="2"/>
  <c r="D25" i="2"/>
  <c r="D24" i="2"/>
  <c r="D23" i="2"/>
  <c r="D22" i="2"/>
  <c r="D21" i="2"/>
  <c r="D20" i="2"/>
  <c r="D19" i="2"/>
  <c r="D18" i="2"/>
  <c r="D17" i="2"/>
  <c r="D16" i="2"/>
  <c r="D15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69" i="2"/>
  <c r="D70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E384" i="2"/>
  <c r="D384" i="2"/>
  <c r="E383" i="2"/>
  <c r="D383" i="2"/>
  <c r="E382" i="2"/>
  <c r="D382" i="2"/>
  <c r="E381" i="2"/>
  <c r="D381" i="2"/>
  <c r="E380" i="2"/>
  <c r="D380" i="2"/>
  <c r="E379" i="2"/>
  <c r="D379" i="2"/>
  <c r="E378" i="2"/>
  <c r="D378" i="2"/>
  <c r="E377" i="2"/>
  <c r="D377" i="2"/>
  <c r="E376" i="2"/>
  <c r="D376" i="2"/>
  <c r="E375" i="2"/>
  <c r="D375" i="2"/>
  <c r="E374" i="2"/>
  <c r="D374" i="2"/>
  <c r="E373" i="2"/>
  <c r="F380" i="2" s="1"/>
  <c r="D373" i="2"/>
  <c r="E372" i="2"/>
  <c r="D372" i="2"/>
  <c r="E371" i="2"/>
  <c r="D371" i="2"/>
  <c r="E370" i="2"/>
  <c r="D370" i="2"/>
  <c r="E369" i="2"/>
  <c r="D369" i="2"/>
  <c r="E368" i="2"/>
  <c r="D368" i="2"/>
  <c r="E367" i="2"/>
  <c r="D367" i="2"/>
  <c r="E366" i="2"/>
  <c r="D366" i="2"/>
  <c r="E365" i="2"/>
  <c r="D365" i="2"/>
  <c r="E364" i="2"/>
  <c r="D364" i="2"/>
  <c r="E363" i="2"/>
  <c r="F370" i="2" s="1"/>
  <c r="D363" i="2"/>
  <c r="E362" i="2"/>
  <c r="D362" i="2"/>
  <c r="E361" i="2"/>
  <c r="D361" i="2"/>
  <c r="E360" i="2"/>
  <c r="D360" i="2"/>
  <c r="E359" i="2"/>
  <c r="D359" i="2"/>
  <c r="E358" i="2"/>
  <c r="D358" i="2"/>
  <c r="E357" i="2"/>
  <c r="D357" i="2"/>
  <c r="E356" i="2"/>
  <c r="D356" i="2"/>
  <c r="E355" i="2"/>
  <c r="F362" i="2" s="1"/>
  <c r="D355" i="2"/>
  <c r="E354" i="2"/>
  <c r="D354" i="2"/>
  <c r="E353" i="2"/>
  <c r="D353" i="2"/>
  <c r="E352" i="2"/>
  <c r="D352" i="2"/>
  <c r="E351" i="2"/>
  <c r="D351" i="2"/>
  <c r="E350" i="2"/>
  <c r="D350" i="2"/>
  <c r="E349" i="2"/>
  <c r="D349" i="2"/>
  <c r="E348" i="2"/>
  <c r="D348" i="2"/>
  <c r="E347" i="2"/>
  <c r="F354" i="2" s="1"/>
  <c r="D347" i="2"/>
  <c r="E346" i="2"/>
  <c r="D346" i="2"/>
  <c r="E345" i="2"/>
  <c r="D345" i="2"/>
  <c r="E344" i="2"/>
  <c r="D344" i="2"/>
  <c r="E343" i="2"/>
  <c r="D343" i="2"/>
  <c r="E342" i="2"/>
  <c r="D342" i="2"/>
  <c r="E341" i="2"/>
  <c r="D341" i="2"/>
  <c r="E340" i="2"/>
  <c r="D340" i="2"/>
  <c r="E339" i="2"/>
  <c r="F346" i="2" s="1"/>
  <c r="D339" i="2"/>
  <c r="E338" i="2"/>
  <c r="D338" i="2"/>
  <c r="E337" i="2"/>
  <c r="D337" i="2"/>
  <c r="E336" i="2"/>
  <c r="D336" i="2"/>
  <c r="E335" i="2"/>
  <c r="F335" i="2" s="1"/>
  <c r="D335" i="2"/>
  <c r="E334" i="2"/>
  <c r="D334" i="2"/>
  <c r="E333" i="2"/>
  <c r="D333" i="2"/>
  <c r="E332" i="2"/>
  <c r="D332" i="2"/>
  <c r="E331" i="2"/>
  <c r="F338" i="2" s="1"/>
  <c r="D331" i="2"/>
  <c r="E330" i="2"/>
  <c r="D330" i="2"/>
  <c r="E329" i="2"/>
  <c r="D329" i="2"/>
  <c r="E328" i="2"/>
  <c r="D328" i="2"/>
  <c r="E327" i="2"/>
  <c r="D327" i="2"/>
  <c r="E326" i="2"/>
  <c r="D326" i="2"/>
  <c r="E325" i="2"/>
  <c r="D325" i="2"/>
  <c r="E324" i="2"/>
  <c r="D324" i="2"/>
  <c r="E323" i="2"/>
  <c r="F330" i="2" s="1"/>
  <c r="D323" i="2"/>
  <c r="E322" i="2"/>
  <c r="D322" i="2"/>
  <c r="E321" i="2"/>
  <c r="D321" i="2"/>
  <c r="E320" i="2"/>
  <c r="D320" i="2"/>
  <c r="E319" i="2"/>
  <c r="D319" i="2"/>
  <c r="E318" i="2"/>
  <c r="D318" i="2"/>
  <c r="E317" i="2"/>
  <c r="D317" i="2"/>
  <c r="E316" i="2"/>
  <c r="D316" i="2"/>
  <c r="E315" i="2"/>
  <c r="F322" i="2" s="1"/>
  <c r="D315" i="2"/>
  <c r="E314" i="2"/>
  <c r="D314" i="2"/>
  <c r="E313" i="2"/>
  <c r="D313" i="2"/>
  <c r="E312" i="2"/>
  <c r="D312" i="2"/>
  <c r="E311" i="2"/>
  <c r="D311" i="2"/>
  <c r="E310" i="2"/>
  <c r="D310" i="2"/>
  <c r="E309" i="2"/>
  <c r="D309" i="2"/>
  <c r="E308" i="2"/>
  <c r="D308" i="2"/>
  <c r="E307" i="2"/>
  <c r="F314" i="2" s="1"/>
  <c r="D307" i="2"/>
  <c r="E306" i="2"/>
  <c r="D306" i="2"/>
  <c r="E305" i="2"/>
  <c r="D305" i="2"/>
  <c r="E304" i="2"/>
  <c r="D304" i="2"/>
  <c r="E303" i="2"/>
  <c r="D303" i="2"/>
  <c r="E302" i="2"/>
  <c r="D302" i="2"/>
  <c r="E301" i="2"/>
  <c r="D301" i="2"/>
  <c r="E300" i="2"/>
  <c r="D300" i="2"/>
  <c r="E299" i="2"/>
  <c r="F306" i="2" s="1"/>
  <c r="D299" i="2"/>
  <c r="E298" i="2"/>
  <c r="D298" i="2"/>
  <c r="E297" i="2"/>
  <c r="D297" i="2"/>
  <c r="E296" i="2"/>
  <c r="D296" i="2"/>
  <c r="E295" i="2"/>
  <c r="D295" i="2"/>
  <c r="E294" i="2"/>
  <c r="D294" i="2"/>
  <c r="E293" i="2"/>
  <c r="D293" i="2"/>
  <c r="E292" i="2"/>
  <c r="D292" i="2"/>
  <c r="E291" i="2"/>
  <c r="F298" i="2" s="1"/>
  <c r="D291" i="2"/>
  <c r="E290" i="2"/>
  <c r="D290" i="2"/>
  <c r="E289" i="2"/>
  <c r="D289" i="2"/>
  <c r="E288" i="2"/>
  <c r="D288" i="2"/>
  <c r="E287" i="2"/>
  <c r="D287" i="2"/>
  <c r="E286" i="2"/>
  <c r="D286" i="2"/>
  <c r="E285" i="2"/>
  <c r="D285" i="2"/>
  <c r="E284" i="2"/>
  <c r="D284" i="2"/>
  <c r="E283" i="2"/>
  <c r="F290" i="2" s="1"/>
  <c r="D283" i="2"/>
  <c r="E282" i="2"/>
  <c r="D282" i="2"/>
  <c r="E281" i="2"/>
  <c r="D281" i="2"/>
  <c r="E280" i="2"/>
  <c r="D280" i="2"/>
  <c r="E279" i="2"/>
  <c r="D279" i="2"/>
  <c r="E278" i="2"/>
  <c r="D278" i="2"/>
  <c r="E277" i="2"/>
  <c r="D277" i="2"/>
  <c r="E276" i="2"/>
  <c r="D276" i="2"/>
  <c r="E275" i="2"/>
  <c r="F282" i="2" s="1"/>
  <c r="D275" i="2"/>
  <c r="E274" i="2"/>
  <c r="D274" i="2"/>
  <c r="E273" i="2"/>
  <c r="D273" i="2"/>
  <c r="E272" i="2"/>
  <c r="D272" i="2"/>
  <c r="E271" i="2"/>
  <c r="F271" i="2" s="1"/>
  <c r="D271" i="2"/>
  <c r="E270" i="2"/>
  <c r="D270" i="2"/>
  <c r="E269" i="2"/>
  <c r="D269" i="2"/>
  <c r="E268" i="2"/>
  <c r="D268" i="2"/>
  <c r="E267" i="2"/>
  <c r="F274" i="2" s="1"/>
  <c r="D267" i="2"/>
  <c r="E266" i="2"/>
  <c r="D266" i="2"/>
  <c r="E265" i="2"/>
  <c r="D265" i="2"/>
  <c r="E264" i="2"/>
  <c r="D264" i="2"/>
  <c r="E263" i="2"/>
  <c r="D263" i="2"/>
  <c r="E262" i="2"/>
  <c r="D262" i="2"/>
  <c r="E261" i="2"/>
  <c r="D261" i="2"/>
  <c r="E260" i="2"/>
  <c r="D260" i="2"/>
  <c r="E259" i="2"/>
  <c r="F266" i="2" s="1"/>
  <c r="D259" i="2"/>
  <c r="E258" i="2"/>
  <c r="D258" i="2"/>
  <c r="E257" i="2"/>
  <c r="D257" i="2"/>
  <c r="E256" i="2"/>
  <c r="D256" i="2"/>
  <c r="E255" i="2"/>
  <c r="D255" i="2"/>
  <c r="E254" i="2"/>
  <c r="D254" i="2"/>
  <c r="E253" i="2"/>
  <c r="D253" i="2"/>
  <c r="E252" i="2"/>
  <c r="D252" i="2"/>
  <c r="E251" i="2"/>
  <c r="F258" i="2" s="1"/>
  <c r="D251" i="2"/>
  <c r="E250" i="2"/>
  <c r="D250" i="2"/>
  <c r="E249" i="2"/>
  <c r="D249" i="2"/>
  <c r="E248" i="2"/>
  <c r="D248" i="2"/>
  <c r="E247" i="2"/>
  <c r="F247" i="2" s="1"/>
  <c r="D247" i="2"/>
  <c r="E246" i="2"/>
  <c r="D246" i="2"/>
  <c r="E245" i="2"/>
  <c r="F245" i="2" s="1"/>
  <c r="D245" i="2"/>
  <c r="E244" i="2"/>
  <c r="F244" i="2" s="1"/>
  <c r="D244" i="2"/>
  <c r="E243" i="2"/>
  <c r="D243" i="2"/>
  <c r="E242" i="2"/>
  <c r="D242" i="2"/>
  <c r="E241" i="2"/>
  <c r="E240" i="2"/>
  <c r="E239" i="2"/>
  <c r="F239" i="2" s="1"/>
  <c r="E238" i="2"/>
  <c r="E237" i="2"/>
  <c r="E236" i="2"/>
  <c r="F236" i="2" s="1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F223" i="2" s="1"/>
  <c r="E222" i="2"/>
  <c r="E221" i="2"/>
  <c r="E220" i="2"/>
  <c r="E219" i="2"/>
  <c r="E218" i="2"/>
  <c r="E217" i="2"/>
  <c r="F217" i="2" s="1"/>
  <c r="E216" i="2"/>
  <c r="E215" i="2"/>
  <c r="F215" i="2" s="1"/>
  <c r="E214" i="2"/>
  <c r="E213" i="2"/>
  <c r="E212" i="2"/>
  <c r="F212" i="2" s="1"/>
  <c r="E211" i="2"/>
  <c r="E210" i="2"/>
  <c r="E209" i="2"/>
  <c r="E208" i="2"/>
  <c r="E207" i="2"/>
  <c r="F207" i="2" s="1"/>
  <c r="E206" i="2"/>
  <c r="E205" i="2"/>
  <c r="E204" i="2"/>
  <c r="E203" i="2"/>
  <c r="E202" i="2"/>
  <c r="E201" i="2"/>
  <c r="E200" i="2"/>
  <c r="E199" i="2"/>
  <c r="F199" i="2" s="1"/>
  <c r="E198" i="2"/>
  <c r="E197" i="2"/>
  <c r="E196" i="2"/>
  <c r="E195" i="2"/>
  <c r="E194" i="2"/>
  <c r="E193" i="2"/>
  <c r="F193" i="2" s="1"/>
  <c r="E192" i="2"/>
  <c r="E191" i="2"/>
  <c r="E190" i="2"/>
  <c r="E189" i="2"/>
  <c r="E188" i="2"/>
  <c r="E187" i="2"/>
  <c r="E186" i="2"/>
  <c r="E185" i="2"/>
  <c r="E184" i="2"/>
  <c r="E183" i="2"/>
  <c r="F183" i="2" s="1"/>
  <c r="E182" i="2"/>
  <c r="E181" i="2"/>
  <c r="E180" i="2"/>
  <c r="E179" i="2"/>
  <c r="E178" i="2"/>
  <c r="E177" i="2"/>
  <c r="E176" i="2"/>
  <c r="E175" i="2"/>
  <c r="F175" i="2" s="1"/>
  <c r="E174" i="2"/>
  <c r="F174" i="2" s="1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F357" i="2" l="1"/>
  <c r="F381" i="2"/>
  <c r="F179" i="2"/>
  <c r="F211" i="2"/>
  <c r="F191" i="2"/>
  <c r="F231" i="2"/>
  <c r="F252" i="2"/>
  <c r="F190" i="2"/>
  <c r="F233" i="2"/>
  <c r="F260" i="2"/>
  <c r="F268" i="2"/>
  <c r="F292" i="2"/>
  <c r="F308" i="2"/>
  <c r="F198" i="2"/>
  <c r="F227" i="2"/>
  <c r="F241" i="2"/>
  <c r="F206" i="2"/>
  <c r="F228" i="2"/>
  <c r="F222" i="2"/>
  <c r="F230" i="2"/>
  <c r="F185" i="2"/>
  <c r="F246" i="2"/>
  <c r="F172" i="2"/>
  <c r="F180" i="2"/>
  <c r="F187" i="2"/>
  <c r="F209" i="2"/>
  <c r="F238" i="2"/>
  <c r="F250" i="2"/>
  <c r="F195" i="2"/>
  <c r="F196" i="2"/>
  <c r="F203" i="2"/>
  <c r="F225" i="2"/>
  <c r="F204" i="2"/>
  <c r="F219" i="2"/>
  <c r="F256" i="2"/>
  <c r="F276" i="2"/>
  <c r="F284" i="2"/>
  <c r="F296" i="2"/>
  <c r="F300" i="2"/>
  <c r="F316" i="2"/>
  <c r="F324" i="2"/>
  <c r="F332" i="2"/>
  <c r="F340" i="2"/>
  <c r="F348" i="2"/>
  <c r="F356" i="2"/>
  <c r="F364" i="2"/>
  <c r="F372" i="2"/>
  <c r="F249" i="2"/>
  <c r="F263" i="2"/>
  <c r="F270" i="2"/>
  <c r="F277" i="2"/>
  <c r="F281" i="2"/>
  <c r="F288" i="2"/>
  <c r="F295" i="2"/>
  <c r="F302" i="2"/>
  <c r="F309" i="2"/>
  <c r="F313" i="2"/>
  <c r="F320" i="2"/>
  <c r="F327" i="2"/>
  <c r="F334" i="2"/>
  <c r="F341" i="2"/>
  <c r="F345" i="2"/>
  <c r="F352" i="2"/>
  <c r="F359" i="2"/>
  <c r="F366" i="2"/>
  <c r="F373" i="2"/>
  <c r="F377" i="2"/>
  <c r="F173" i="2"/>
  <c r="F186" i="2"/>
  <c r="F192" i="2"/>
  <c r="F205" i="2"/>
  <c r="F218" i="2"/>
  <c r="F224" i="2"/>
  <c r="F237" i="2"/>
  <c r="F321" i="2"/>
  <c r="F374" i="2"/>
  <c r="F181" i="2"/>
  <c r="F194" i="2"/>
  <c r="F200" i="2"/>
  <c r="F213" i="2"/>
  <c r="F226" i="2"/>
  <c r="F232" i="2"/>
  <c r="F264" i="2"/>
  <c r="F310" i="2"/>
  <c r="F342" i="2"/>
  <c r="F353" i="2"/>
  <c r="F367" i="2"/>
  <c r="F182" i="2"/>
  <c r="F201" i="2"/>
  <c r="F220" i="2"/>
  <c r="F254" i="2"/>
  <c r="F261" i="2"/>
  <c r="F265" i="2"/>
  <c r="F272" i="2"/>
  <c r="F279" i="2"/>
  <c r="F286" i="2"/>
  <c r="F293" i="2"/>
  <c r="F297" i="2"/>
  <c r="F304" i="2"/>
  <c r="F311" i="2"/>
  <c r="F318" i="2"/>
  <c r="F325" i="2"/>
  <c r="F329" i="2"/>
  <c r="F336" i="2"/>
  <c r="F343" i="2"/>
  <c r="F350" i="2"/>
  <c r="F361" i="2"/>
  <c r="F368" i="2"/>
  <c r="F375" i="2"/>
  <c r="F379" i="2"/>
  <c r="F257" i="2"/>
  <c r="F278" i="2"/>
  <c r="F303" i="2"/>
  <c r="F317" i="2"/>
  <c r="F328" i="2"/>
  <c r="F349" i="2"/>
  <c r="F360" i="2"/>
  <c r="F378" i="2"/>
  <c r="F188" i="2"/>
  <c r="F214" i="2"/>
  <c r="F176" i="2"/>
  <c r="F189" i="2"/>
  <c r="F202" i="2"/>
  <c r="F208" i="2"/>
  <c r="F221" i="2"/>
  <c r="F234" i="2"/>
  <c r="F240" i="2"/>
  <c r="F383" i="2"/>
  <c r="F289" i="2"/>
  <c r="F177" i="2"/>
  <c r="F242" i="2"/>
  <c r="F248" i="2"/>
  <c r="F255" i="2"/>
  <c r="F262" i="2"/>
  <c r="F269" i="2"/>
  <c r="F273" i="2"/>
  <c r="F280" i="2"/>
  <c r="F287" i="2"/>
  <c r="F294" i="2"/>
  <c r="F301" i="2"/>
  <c r="F305" i="2"/>
  <c r="F312" i="2"/>
  <c r="F319" i="2"/>
  <c r="F326" i="2"/>
  <c r="F333" i="2"/>
  <c r="F337" i="2"/>
  <c r="F344" i="2"/>
  <c r="F351" i="2"/>
  <c r="F358" i="2"/>
  <c r="F365" i="2"/>
  <c r="F369" i="2"/>
  <c r="F376" i="2"/>
  <c r="F253" i="2"/>
  <c r="F285" i="2"/>
  <c r="F178" i="2"/>
  <c r="F184" i="2"/>
  <c r="F197" i="2"/>
  <c r="F210" i="2"/>
  <c r="F216" i="2"/>
  <c r="F229" i="2"/>
  <c r="F235" i="2"/>
  <c r="F384" i="2"/>
  <c r="F243" i="2"/>
  <c r="F251" i="2"/>
  <c r="F259" i="2"/>
  <c r="F267" i="2"/>
  <c r="F275" i="2"/>
  <c r="F283" i="2"/>
  <c r="F291" i="2"/>
  <c r="F299" i="2"/>
  <c r="F307" i="2"/>
  <c r="F315" i="2"/>
  <c r="F323" i="2"/>
  <c r="F331" i="2"/>
  <c r="F339" i="2"/>
  <c r="F347" i="2"/>
  <c r="F355" i="2"/>
  <c r="F363" i="2"/>
  <c r="F371" i="2"/>
  <c r="F382" i="2"/>
</calcChain>
</file>

<file path=xl/sharedStrings.xml><?xml version="1.0" encoding="utf-8"?>
<sst xmlns="http://schemas.openxmlformats.org/spreadsheetml/2006/main" count="550" uniqueCount="463">
  <si>
    <t>crcb</t>
  </si>
  <si>
    <t>adatok</t>
  </si>
  <si>
    <t>2020-03-07</t>
  </si>
  <si>
    <t>2020-03-08</t>
  </si>
  <si>
    <t>2020-03-09</t>
  </si>
  <si>
    <t>2020-03-10</t>
  </si>
  <si>
    <t>2020-03-11</t>
  </si>
  <si>
    <t>2020-03-12</t>
  </si>
  <si>
    <t>2020-03-13</t>
  </si>
  <si>
    <t>2020-03-14</t>
  </si>
  <si>
    <t>2020-03-15</t>
  </si>
  <si>
    <t>2020-03-16</t>
  </si>
  <si>
    <t>2020-03-17</t>
  </si>
  <si>
    <t>2020-03-18</t>
  </si>
  <si>
    <t>2020-03-19</t>
  </si>
  <si>
    <t>2020-03-20</t>
  </si>
  <si>
    <t>2020-03-21</t>
  </si>
  <si>
    <t>2020-03-22</t>
  </si>
  <si>
    <t>2020-03-23</t>
  </si>
  <si>
    <t>2020-03-24</t>
  </si>
  <si>
    <t>2020-03-25</t>
  </si>
  <si>
    <t>2020-03-26</t>
  </si>
  <si>
    <t>2020-03-27</t>
  </si>
  <si>
    <t>2020-03-28</t>
  </si>
  <si>
    <t>2020-03-29</t>
  </si>
  <si>
    <t>2020-03-30</t>
  </si>
  <si>
    <t>2020-03-31</t>
  </si>
  <si>
    <t>2020-04-01</t>
  </si>
  <si>
    <t>2020-04-02</t>
  </si>
  <si>
    <t>2020-04-03</t>
  </si>
  <si>
    <t>2020-04-04</t>
  </si>
  <si>
    <t>2020-04-05</t>
  </si>
  <si>
    <t>2020-04-06</t>
  </si>
  <si>
    <t>2020-04-07</t>
  </si>
  <si>
    <t>2020-04-08</t>
  </si>
  <si>
    <t>2020-04-09</t>
  </si>
  <si>
    <t>2020-04-10</t>
  </si>
  <si>
    <t>2020-04-11</t>
  </si>
  <si>
    <t>2020-04-12</t>
  </si>
  <si>
    <t>2020-04-13</t>
  </si>
  <si>
    <t>2020-04-14</t>
  </si>
  <si>
    <t>2020-04-15</t>
  </si>
  <si>
    <t>2020-04-16</t>
  </si>
  <si>
    <t>2020-04-17</t>
  </si>
  <si>
    <t>2020-04-18</t>
  </si>
  <si>
    <t>2020-04-19</t>
  </si>
  <si>
    <t>2020-04-20</t>
  </si>
  <si>
    <t>2020-04-21</t>
  </si>
  <si>
    <t>2020-04-22</t>
  </si>
  <si>
    <t>2020-04-23</t>
  </si>
  <si>
    <t>2020-04-24</t>
  </si>
  <si>
    <t>2020-04-25</t>
  </si>
  <si>
    <t>2020-04-26</t>
  </si>
  <si>
    <t>2020-04-27</t>
  </si>
  <si>
    <t>2020-04-28</t>
  </si>
  <si>
    <t>2020-04-29</t>
  </si>
  <si>
    <t>2020-04-30</t>
  </si>
  <si>
    <t>2020-05-01</t>
  </si>
  <si>
    <t>2020-05-02</t>
  </si>
  <si>
    <t>2020-05-03</t>
  </si>
  <si>
    <t>2020-05-04</t>
  </si>
  <si>
    <t>2020-05-05</t>
  </si>
  <si>
    <t>2020-05-06</t>
  </si>
  <si>
    <t>2020-05-07</t>
  </si>
  <si>
    <t>2020-05-08</t>
  </si>
  <si>
    <t>2020-05-09</t>
  </si>
  <si>
    <t>2020-05-10</t>
  </si>
  <si>
    <t>2020-05-11</t>
  </si>
  <si>
    <t>2020-05-12</t>
  </si>
  <si>
    <t>2020-05-13</t>
  </si>
  <si>
    <t>2020-05-14</t>
  </si>
  <si>
    <t>2020-05-15</t>
  </si>
  <si>
    <t>2020-05-16</t>
  </si>
  <si>
    <t>2020-05-17</t>
  </si>
  <si>
    <t>2020-05-18</t>
  </si>
  <si>
    <t>2020-05-19</t>
  </si>
  <si>
    <t>2020-05-20</t>
  </si>
  <si>
    <t>2020-05-21</t>
  </si>
  <si>
    <t>2020-05-22</t>
  </si>
  <si>
    <t>2020-05-23</t>
  </si>
  <si>
    <t>2020-05-24</t>
  </si>
  <si>
    <t>2020-05-25</t>
  </si>
  <si>
    <t>2020-05-26</t>
  </si>
  <si>
    <t>2020-05-27</t>
  </si>
  <si>
    <t>2020-05-28</t>
  </si>
  <si>
    <t>2020-05-29</t>
  </si>
  <si>
    <t>2020-05-30</t>
  </si>
  <si>
    <t>2020-05-31</t>
  </si>
  <si>
    <t>2020-06-01</t>
  </si>
  <si>
    <t>2020-06-02</t>
  </si>
  <si>
    <t>2020-06-03</t>
  </si>
  <si>
    <t>2020-06-04</t>
  </si>
  <si>
    <t>2020-06-05</t>
  </si>
  <si>
    <t>2020-06-06</t>
  </si>
  <si>
    <t>2020-06-07</t>
  </si>
  <si>
    <t>2020-06-08</t>
  </si>
  <si>
    <t>2020-06-09</t>
  </si>
  <si>
    <t>2020-06-10</t>
  </si>
  <si>
    <t>2020-06-11</t>
  </si>
  <si>
    <t>2020-06-12</t>
  </si>
  <si>
    <t>2020-06-13</t>
  </si>
  <si>
    <t>2020-06-14</t>
  </si>
  <si>
    <t>2020-06-15</t>
  </si>
  <si>
    <t>2020-06-16</t>
  </si>
  <si>
    <t>2020-06-17</t>
  </si>
  <si>
    <t>2020-06-18</t>
  </si>
  <si>
    <t>2020-06-19</t>
  </si>
  <si>
    <t>2020-06-20</t>
  </si>
  <si>
    <t>2020-06-21</t>
  </si>
  <si>
    <t>2020-06-22</t>
  </si>
  <si>
    <t>2020-06-23</t>
  </si>
  <si>
    <t>2020-06-24</t>
  </si>
  <si>
    <t>2020-06-25</t>
  </si>
  <si>
    <t>2020-06-26</t>
  </si>
  <si>
    <t>2020-06-27</t>
  </si>
  <si>
    <t>2020-06-28</t>
  </si>
  <si>
    <t>2020-06-29</t>
  </si>
  <si>
    <t>2020-06-30</t>
  </si>
  <si>
    <t>2020-07-01</t>
  </si>
  <si>
    <t>2020-07-02</t>
  </si>
  <si>
    <t>2020-07-03</t>
  </si>
  <si>
    <t>2020-07-04</t>
  </si>
  <si>
    <t>2020-07-05</t>
  </si>
  <si>
    <t>2020-07-06</t>
  </si>
  <si>
    <t>2020-07-07</t>
  </si>
  <si>
    <t>2020-07-08</t>
  </si>
  <si>
    <t>2020-07-09</t>
  </si>
  <si>
    <t>2020-07-10</t>
  </si>
  <si>
    <t>2020-07-11</t>
  </si>
  <si>
    <t>2020-07-12</t>
  </si>
  <si>
    <t>2020-07-13</t>
  </si>
  <si>
    <t>2020-07-14</t>
  </si>
  <si>
    <t>2020-07-15</t>
  </si>
  <si>
    <t>2020-07-16</t>
  </si>
  <si>
    <t>2020-07-17</t>
  </si>
  <si>
    <t>2020-07-18</t>
  </si>
  <si>
    <t>2020-07-19</t>
  </si>
  <si>
    <t>2020-07-20</t>
  </si>
  <si>
    <t>2020-07-21</t>
  </si>
  <si>
    <t>2020-07-22</t>
  </si>
  <si>
    <t>2020-07-23</t>
  </si>
  <si>
    <t>2020-07-24</t>
  </si>
  <si>
    <t>2020-07-25</t>
  </si>
  <si>
    <t>2020-07-26</t>
  </si>
  <si>
    <t>2020-07-27</t>
  </si>
  <si>
    <t>2020-07-28</t>
  </si>
  <si>
    <t>2020-07-29</t>
  </si>
  <si>
    <t>2020-07-30</t>
  </si>
  <si>
    <t>2020-07-31</t>
  </si>
  <si>
    <t>2020-08-01</t>
  </si>
  <si>
    <t>2020-08-02</t>
  </si>
  <si>
    <t>2020-08-03</t>
  </si>
  <si>
    <t>2020-08-04</t>
  </si>
  <si>
    <t>2020-08-05</t>
  </si>
  <si>
    <t>2020-08-06</t>
  </si>
  <si>
    <t>2020-08-07</t>
  </si>
  <si>
    <t>2020-08-08</t>
  </si>
  <si>
    <t>2020-08-09</t>
  </si>
  <si>
    <t>2020-08-10</t>
  </si>
  <si>
    <t>2020-08-11</t>
  </si>
  <si>
    <t>2020-08-12</t>
  </si>
  <si>
    <t>2020-08-13</t>
  </si>
  <si>
    <t>2020-08-14</t>
  </si>
  <si>
    <t>2020-08-15</t>
  </si>
  <si>
    <t>2020-08-16</t>
  </si>
  <si>
    <t>2020-08-17</t>
  </si>
  <si>
    <t>2020-08-18</t>
  </si>
  <si>
    <t>2020-08-19</t>
  </si>
  <si>
    <t>2020-08-20</t>
  </si>
  <si>
    <t>2020-08-21</t>
  </si>
  <si>
    <t>2020-08-22</t>
  </si>
  <si>
    <t>2020-08-23</t>
  </si>
  <si>
    <t>2020-08-24</t>
  </si>
  <si>
    <t>2020-08-25</t>
  </si>
  <si>
    <t>2020-08-26</t>
  </si>
  <si>
    <t>2020-08-27</t>
  </si>
  <si>
    <t>2020-08-28</t>
  </si>
  <si>
    <t>2020-08-29</t>
  </si>
  <si>
    <t>2020-08-30</t>
  </si>
  <si>
    <t>2020-08-31</t>
  </si>
  <si>
    <t>2020-09-01</t>
  </si>
  <si>
    <t>2020-09-02</t>
  </si>
  <si>
    <t>2020-09-03</t>
  </si>
  <si>
    <t>2020-09-04</t>
  </si>
  <si>
    <t>2020-09-05</t>
  </si>
  <si>
    <t>2020-09-06</t>
  </si>
  <si>
    <t>2020-09-07</t>
  </si>
  <si>
    <t>2020-09-08</t>
  </si>
  <si>
    <t>2020-09-09</t>
  </si>
  <si>
    <t>2020-09-10</t>
  </si>
  <si>
    <t>2020-09-11</t>
  </si>
  <si>
    <t>2020-09-12</t>
  </si>
  <si>
    <t>2020-09-13</t>
  </si>
  <si>
    <t>2020-09-14</t>
  </si>
  <si>
    <t>2020-09-15</t>
  </si>
  <si>
    <t>2020-09-16</t>
  </si>
  <si>
    <t>2020-09-17</t>
  </si>
  <si>
    <t>2020-09-18</t>
  </si>
  <si>
    <t>2020-09-19</t>
  </si>
  <si>
    <t>2020-09-20</t>
  </si>
  <si>
    <t>2020-09-21</t>
  </si>
  <si>
    <t>2020-09-22</t>
  </si>
  <si>
    <t>2020-09-23</t>
  </si>
  <si>
    <t>2020-09-24</t>
  </si>
  <si>
    <t>2020-09-25</t>
  </si>
  <si>
    <t>2020-09-26</t>
  </si>
  <si>
    <t>2020-09-27</t>
  </si>
  <si>
    <t>2020-09-28</t>
  </si>
  <si>
    <t>2020-09-29</t>
  </si>
  <si>
    <t>2020-09-30</t>
  </si>
  <si>
    <t>2020-10-01</t>
  </si>
  <si>
    <t>2020-10-02</t>
  </si>
  <si>
    <t>2020-10-03</t>
  </si>
  <si>
    <t>2020-10-04</t>
  </si>
  <si>
    <t>2020-10-05</t>
  </si>
  <si>
    <t>2020-10-06</t>
  </si>
  <si>
    <t>2020-10-07</t>
  </si>
  <si>
    <t>2020-10-08</t>
  </si>
  <si>
    <t>2020-10-09</t>
  </si>
  <si>
    <t>2020-10-10</t>
  </si>
  <si>
    <t>2020-10-11</t>
  </si>
  <si>
    <t>2020-10-12</t>
  </si>
  <si>
    <t>2020-10-13</t>
  </si>
  <si>
    <t>2020-10-14</t>
  </si>
  <si>
    <t>2020-10-15</t>
  </si>
  <si>
    <t>2020-10-16</t>
  </si>
  <si>
    <t>2020-10-17</t>
  </si>
  <si>
    <t>2020-10-18</t>
  </si>
  <si>
    <t>2020-10-19</t>
  </si>
  <si>
    <t>2020-10-20</t>
  </si>
  <si>
    <t>2020-10-21</t>
  </si>
  <si>
    <t>2020-10-22</t>
  </si>
  <si>
    <t>2020-10-23</t>
  </si>
  <si>
    <t>2020-10-24</t>
  </si>
  <si>
    <t>2020-10-25</t>
  </si>
  <si>
    <t>2020-10-26</t>
  </si>
  <si>
    <t>2020-10-27</t>
  </si>
  <si>
    <t>2020-10-28</t>
  </si>
  <si>
    <t>2020-10-29</t>
  </si>
  <si>
    <t>2020-10-30</t>
  </si>
  <si>
    <t>2020-10-31</t>
  </si>
  <si>
    <t>2020-11-01</t>
  </si>
  <si>
    <t>2020-11-02</t>
  </si>
  <si>
    <t>2020-11-03</t>
  </si>
  <si>
    <t>2020-11-04</t>
  </si>
  <si>
    <t>2020-11-05</t>
  </si>
  <si>
    <t>2020-11-06</t>
  </si>
  <si>
    <t xml:space="preserve"> </t>
  </si>
  <si>
    <t>halálos áldozatok száma, adott nap</t>
  </si>
  <si>
    <t>halálos áldozatok száma, előző hét nap</t>
  </si>
  <si>
    <t>halálos áldozatok száma, előző hét nap átlaga</t>
  </si>
  <si>
    <t>növekedési ütem</t>
  </si>
  <si>
    <t>növekedés üteme=1</t>
  </si>
  <si>
    <t>bekescsaba</t>
  </si>
  <si>
    <t>kecskemet</t>
  </si>
  <si>
    <t>szekszard</t>
  </si>
  <si>
    <t>bp_e</t>
  </si>
  <si>
    <t>bp_k</t>
  </si>
  <si>
    <t>miskolc</t>
  </si>
  <si>
    <t>szolnok</t>
  </si>
  <si>
    <t>bp_d</t>
  </si>
  <si>
    <t>nyiregyhaza</t>
  </si>
  <si>
    <t>szombathely</t>
  </si>
  <si>
    <t>debrecen</t>
  </si>
  <si>
    <t>pecs</t>
  </si>
  <si>
    <t>tatabanya</t>
  </si>
  <si>
    <t>eger</t>
  </si>
  <si>
    <t>salgotarjan</t>
  </si>
  <si>
    <t>veszprem</t>
  </si>
  <si>
    <t>gyor</t>
  </si>
  <si>
    <t>szeged</t>
  </si>
  <si>
    <t>zalaegerszeg</t>
  </si>
  <si>
    <t>kaposvar</t>
  </si>
  <si>
    <t>szekesfehervar</t>
  </si>
  <si>
    <t>27_k</t>
  </si>
  <si>
    <t>27_t</t>
  </si>
  <si>
    <t>28_k</t>
  </si>
  <si>
    <t>28_t</t>
  </si>
  <si>
    <t>29_k</t>
  </si>
  <si>
    <t>29_t</t>
  </si>
  <si>
    <t>30_k</t>
  </si>
  <si>
    <t>30_t</t>
  </si>
  <si>
    <t>31_k</t>
  </si>
  <si>
    <t>31_t</t>
  </si>
  <si>
    <t>32_k</t>
  </si>
  <si>
    <t>32_t</t>
  </si>
  <si>
    <t>33_k</t>
  </si>
  <si>
    <t>33_t</t>
  </si>
  <si>
    <t>34_k</t>
  </si>
  <si>
    <t>34_t</t>
  </si>
  <si>
    <t>35_k</t>
  </si>
  <si>
    <t>35_t</t>
  </si>
  <si>
    <t>36_k</t>
  </si>
  <si>
    <t>36_t</t>
  </si>
  <si>
    <t>37_k</t>
  </si>
  <si>
    <t>37_t</t>
  </si>
  <si>
    <t>38_k</t>
  </si>
  <si>
    <t>38_t</t>
  </si>
  <si>
    <t>39_k</t>
  </si>
  <si>
    <t>39_t</t>
  </si>
  <si>
    <t>40_k</t>
  </si>
  <si>
    <t>40_t</t>
  </si>
  <si>
    <t>41_k</t>
  </si>
  <si>
    <t>41_t</t>
  </si>
  <si>
    <t>42_k</t>
  </si>
  <si>
    <t>42_t</t>
  </si>
  <si>
    <t>43_k</t>
  </si>
  <si>
    <t>43_t</t>
  </si>
  <si>
    <t>44_k</t>
  </si>
  <si>
    <t>44_t</t>
  </si>
  <si>
    <t>45_k</t>
  </si>
  <si>
    <t>45_t</t>
  </si>
  <si>
    <t>46_k</t>
  </si>
  <si>
    <t>46_t</t>
  </si>
  <si>
    <t>47_k</t>
  </si>
  <si>
    <t>47_t</t>
  </si>
  <si>
    <t>48_k</t>
  </si>
  <si>
    <t>48_t</t>
  </si>
  <si>
    <t>49_k</t>
  </si>
  <si>
    <t>49_t</t>
  </si>
  <si>
    <t>50_k</t>
  </si>
  <si>
    <t>50_t</t>
  </si>
  <si>
    <t>51_k</t>
  </si>
  <si>
    <t>51_t</t>
  </si>
  <si>
    <t>52_k</t>
  </si>
  <si>
    <t>52_t</t>
  </si>
  <si>
    <t>53_k</t>
  </si>
  <si>
    <t>53_t</t>
  </si>
  <si>
    <t>1_k</t>
  </si>
  <si>
    <t>1_t</t>
  </si>
  <si>
    <t>2_k</t>
  </si>
  <si>
    <t>2_t</t>
  </si>
  <si>
    <t>3_k</t>
  </si>
  <si>
    <t>3_t</t>
  </si>
  <si>
    <t>4_k</t>
  </si>
  <si>
    <t>4_t</t>
  </si>
  <si>
    <t>5_k</t>
  </si>
  <si>
    <t>5_t</t>
  </si>
  <si>
    <t>6_k</t>
  </si>
  <si>
    <t>6_t</t>
  </si>
  <si>
    <t>7_k</t>
  </si>
  <si>
    <t>7_t</t>
  </si>
  <si>
    <t>8_k</t>
  </si>
  <si>
    <t>8_t</t>
  </si>
  <si>
    <t>9_k</t>
  </si>
  <si>
    <t>9_t</t>
  </si>
  <si>
    <t>10_k</t>
  </si>
  <si>
    <t>10_t</t>
  </si>
  <si>
    <t>11_k</t>
  </si>
  <si>
    <t>11_t</t>
  </si>
  <si>
    <t>k</t>
  </si>
  <si>
    <t>szint</t>
  </si>
  <si>
    <t>1-alacsony</t>
  </si>
  <si>
    <t>2-mersekelt</t>
  </si>
  <si>
    <t>3-emelkedett</t>
  </si>
  <si>
    <t>4-magas</t>
  </si>
  <si>
    <t>t</t>
  </si>
  <si>
    <t>trend</t>
  </si>
  <si>
    <t>0 - még nem értékelhető</t>
  </si>
  <si>
    <t>1-csokkeno</t>
  </si>
  <si>
    <t>2-stagnal</t>
  </si>
  <si>
    <t>3-emelkedik</t>
  </si>
  <si>
    <t>4-erosen_emelkedik</t>
  </si>
  <si>
    <t>adathiány miatt az előző heti érték</t>
  </si>
  <si>
    <t>COVID-19 szennyvízadatok elemzése az NNK által közzétett információk alapján</t>
  </si>
  <si>
    <t>id</t>
  </si>
  <si>
    <t>jl20-26</t>
  </si>
  <si>
    <t>jl27-au02</t>
  </si>
  <si>
    <t>au03-09</t>
  </si>
  <si>
    <t>au10-16</t>
  </si>
  <si>
    <t>au17-23</t>
  </si>
  <si>
    <t>au24-30</t>
  </si>
  <si>
    <t>au31-sz06</t>
  </si>
  <si>
    <t>sz07-13</t>
  </si>
  <si>
    <t>sz14-20</t>
  </si>
  <si>
    <t>sz21-27</t>
  </si>
  <si>
    <t>sz28-ok04</t>
  </si>
  <si>
    <t>ok05-11</t>
  </si>
  <si>
    <t>ok12-18</t>
  </si>
  <si>
    <t>ok19-25</t>
  </si>
  <si>
    <t>ok26-no01</t>
  </si>
  <si>
    <t>no02-08</t>
  </si>
  <si>
    <t>no09-15</t>
  </si>
  <si>
    <t>no16-22</t>
  </si>
  <si>
    <t>no23-29</t>
  </si>
  <si>
    <t>no30-de06</t>
  </si>
  <si>
    <t>de07-13</t>
  </si>
  <si>
    <t>de14-20</t>
  </si>
  <si>
    <t>de21-27</t>
  </si>
  <si>
    <t>de28-ja03</t>
  </si>
  <si>
    <t>ja04-10</t>
  </si>
  <si>
    <t>ja11-17</t>
  </si>
  <si>
    <t>ja18-24</t>
  </si>
  <si>
    <t>ja25-31</t>
  </si>
  <si>
    <t>fe01-07</t>
  </si>
  <si>
    <t>fe08-14</t>
  </si>
  <si>
    <t>fe15-21</t>
  </si>
  <si>
    <t>fe22-28</t>
  </si>
  <si>
    <t>ma01-07</t>
  </si>
  <si>
    <t>ma08-14</t>
  </si>
  <si>
    <t>ma15-21</t>
  </si>
  <si>
    <t>ma22-28</t>
  </si>
  <si>
    <t>ma29-ap04</t>
  </si>
  <si>
    <t>ap05-ap11</t>
  </si>
  <si>
    <t>ap12-18</t>
  </si>
  <si>
    <t>ap19-25</t>
  </si>
  <si>
    <t>ap26-maj02</t>
  </si>
  <si>
    <t>dátum</t>
  </si>
  <si>
    <t>nnk aggregált adatok</t>
  </si>
  <si>
    <t>NNK adatok centiméterben. Az ábra forrása, amelyet megmértünk: https://www.nnk.gov.hu/attachments/article/1055/Kutatasi%20jelentes%20-%20szennyvizvizsgalatok.pdf</t>
  </si>
  <si>
    <t>week</t>
  </si>
  <si>
    <t>NNK országos adata</t>
  </si>
  <si>
    <t>w</t>
  </si>
  <si>
    <t>27_w_data</t>
  </si>
  <si>
    <t>28_w_data</t>
  </si>
  <si>
    <t>29_w_data</t>
  </si>
  <si>
    <t>30_w_data</t>
  </si>
  <si>
    <t>31_w_data</t>
  </si>
  <si>
    <t>32_w_data</t>
  </si>
  <si>
    <t>33_w_data</t>
  </si>
  <si>
    <t>34_w_data</t>
  </si>
  <si>
    <t>35_w_data</t>
  </si>
  <si>
    <t>36_w_data</t>
  </si>
  <si>
    <t>37_w_data</t>
  </si>
  <si>
    <t>38_w_data</t>
  </si>
  <si>
    <t>12_k</t>
  </si>
  <si>
    <t>12_t</t>
  </si>
  <si>
    <t>1_w_data</t>
  </si>
  <si>
    <t>12_w_data</t>
  </si>
  <si>
    <t>11_w_data</t>
  </si>
  <si>
    <t>10_w_data</t>
  </si>
  <si>
    <t>9_w_data</t>
  </si>
  <si>
    <t>8_w_data</t>
  </si>
  <si>
    <t>7_w_data</t>
  </si>
  <si>
    <t>6_w_data</t>
  </si>
  <si>
    <t>5_w_data</t>
  </si>
  <si>
    <t>4_w_data</t>
  </si>
  <si>
    <t>3_w_data</t>
  </si>
  <si>
    <t>2_w_data</t>
  </si>
  <si>
    <t>53_w_data</t>
  </si>
  <si>
    <t>52_w_data</t>
  </si>
  <si>
    <t>51_w_data</t>
  </si>
  <si>
    <t>50_w_data</t>
  </si>
  <si>
    <t>49_w_data</t>
  </si>
  <si>
    <t>48_w_data</t>
  </si>
  <si>
    <t>47_w_data</t>
  </si>
  <si>
    <t>46_w_data</t>
  </si>
  <si>
    <t>45_w_data</t>
  </si>
  <si>
    <t>44_w_data</t>
  </si>
  <si>
    <t>43_w_data</t>
  </si>
  <si>
    <t>42_w_data</t>
  </si>
  <si>
    <t>41_w_data</t>
  </si>
  <si>
    <t>40_w_data</t>
  </si>
  <si>
    <t>39_w_data</t>
  </si>
  <si>
    <t>aggregált súlyozott adatok</t>
  </si>
  <si>
    <t>aggregált adatok nem súlyozott</t>
  </si>
  <si>
    <t>CRCB J index súlyozatlan</t>
  </si>
  <si>
    <t>CRCB J index súlyozott</t>
  </si>
  <si>
    <t>halálos áldozatok száma hetente</t>
  </si>
  <si>
    <t>J mutató, súlyozott</t>
  </si>
  <si>
    <t>J mutató, súlyozott, t+4 hét</t>
  </si>
  <si>
    <t>J mutató, súlyozatlan</t>
  </si>
  <si>
    <t>J mutató, súlyozatlan, t+4 hét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</si>
</sst>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0.0"/>
    <numFmt numFmtId="166" formatCode="0.000"/>
  </numFmts>
  <fonts count="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164" fontId="0" fillId="0" borderId="0" xfId="0" applyNumberFormat="1" applyAlignment="1">
      <alignment horizontal="left"/>
    </xf>
    <xf numFmtId="164" fontId="0" fillId="2" borderId="0" xfId="0" applyNumberFormat="1" applyFill="1" applyAlignment="1">
      <alignment horizontal="left"/>
    </xf>
    <xf numFmtId="1" fontId="0" fillId="2" borderId="0" xfId="0" applyNumberFormat="1" applyFill="1"/>
    <xf numFmtId="165" fontId="0" fillId="0" borderId="0" xfId="0" applyNumberFormat="1"/>
    <xf numFmtId="2" fontId="0" fillId="0" borderId="0" xfId="0" applyNumberFormat="1"/>
    <xf numFmtId="165" fontId="0" fillId="2" borderId="0" xfId="0" applyNumberFormat="1" applyFill="1"/>
    <xf numFmtId="2" fontId="0" fillId="2" borderId="0" xfId="0" applyNumberFormat="1" applyFill="1"/>
    <xf numFmtId="1" fontId="0" fillId="0" borderId="0" xfId="0" applyNumberFormat="1"/>
    <xf numFmtId="0" fontId="0" fillId="0" borderId="0" xfId="0" applyFill="1"/>
    <xf numFmtId="1" fontId="0" fillId="0" borderId="0" xfId="0" applyNumberFormat="1" applyFill="1"/>
    <xf numFmtId="165" fontId="0" fillId="0" borderId="0" xfId="0" applyNumberFormat="1" applyFill="1"/>
    <xf numFmtId="2" fontId="0" fillId="0" borderId="0" xfId="0" applyNumberForma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1" xfId="0" applyBorder="1"/>
    <xf numFmtId="165" fontId="0" fillId="0" borderId="1" xfId="0" applyNumberFormat="1" applyBorder="1"/>
    <xf numFmtId="0" fontId="1" fillId="0" borderId="1" xfId="0" applyFont="1" applyBorder="1" applyAlignment="1">
      <alignment vertical="center"/>
    </xf>
    <xf numFmtId="0" fontId="2" fillId="0" borderId="1" xfId="0" applyFont="1" applyBorder="1"/>
    <xf numFmtId="166" fontId="0" fillId="0" borderId="0" xfId="0" applyNumberFormat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66" fontId="0" fillId="0" borderId="1" xfId="0" applyNumberFormat="1" applyBorder="1"/>
    <xf numFmtId="0" fontId="1" fillId="0" borderId="1" xfId="0" applyFont="1" applyBorder="1" applyAlignment="1">
      <alignment horizontal="center" vertical="top" wrapText="1"/>
    </xf>
    <xf numFmtId="1" fontId="0" fillId="0" borderId="1" xfId="0" applyNumberForma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u-HU" sz="1000" b="0" i="0" baseline="0">
                <a:effectLst/>
              </a:rPr>
              <a:t>Halálos áldozatok számának hét napos mozgóátlagából számolt növekedési ütemek (adott napi átlag/hét nappal korábbi átlag), 2020.10.1 - 2021.03.29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749210696489031E-2"/>
          <c:y val="0.10905039099958132"/>
          <c:w val="0.89909619993153034"/>
          <c:h val="0.66193865560972975"/>
        </c:manualLayout>
      </c:layout>
      <c:lineChart>
        <c:grouping val="standard"/>
        <c:varyColors val="0"/>
        <c:ser>
          <c:idx val="0"/>
          <c:order val="0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halalos_aldozatok!$B$211:$B$396</c:f>
              <c:strCache>
                <c:ptCount val="186"/>
                <c:pt idx="0">
                  <c:v>2020-10-01</c:v>
                </c:pt>
                <c:pt idx="1">
                  <c:v>2020-10-02</c:v>
                </c:pt>
                <c:pt idx="2">
                  <c:v>2020-10-03</c:v>
                </c:pt>
                <c:pt idx="3">
                  <c:v>2020-10-04</c:v>
                </c:pt>
                <c:pt idx="4">
                  <c:v>2020-10-05</c:v>
                </c:pt>
                <c:pt idx="5">
                  <c:v>2020-10-06</c:v>
                </c:pt>
                <c:pt idx="6">
                  <c:v>2020-10-07</c:v>
                </c:pt>
                <c:pt idx="7">
                  <c:v>2020-10-08</c:v>
                </c:pt>
                <c:pt idx="8">
                  <c:v>2020-10-09</c:v>
                </c:pt>
                <c:pt idx="9">
                  <c:v>2020-10-10</c:v>
                </c:pt>
                <c:pt idx="10">
                  <c:v>2020-10-11</c:v>
                </c:pt>
                <c:pt idx="11">
                  <c:v>2020-10-12</c:v>
                </c:pt>
                <c:pt idx="12">
                  <c:v>2020-10-13</c:v>
                </c:pt>
                <c:pt idx="13">
                  <c:v>2020-10-14</c:v>
                </c:pt>
                <c:pt idx="14">
                  <c:v>2020-10-15</c:v>
                </c:pt>
                <c:pt idx="15">
                  <c:v>2020-10-16</c:v>
                </c:pt>
                <c:pt idx="16">
                  <c:v>2020-10-17</c:v>
                </c:pt>
                <c:pt idx="17">
                  <c:v>2020-10-18</c:v>
                </c:pt>
                <c:pt idx="18">
                  <c:v>2020-10-19</c:v>
                </c:pt>
                <c:pt idx="19">
                  <c:v>2020-10-20</c:v>
                </c:pt>
                <c:pt idx="20">
                  <c:v>2020-10-21</c:v>
                </c:pt>
                <c:pt idx="21">
                  <c:v>2020-10-22</c:v>
                </c:pt>
                <c:pt idx="22">
                  <c:v>2020-10-23</c:v>
                </c:pt>
                <c:pt idx="23">
                  <c:v>2020-10-24</c:v>
                </c:pt>
                <c:pt idx="24">
                  <c:v>2020-10-25</c:v>
                </c:pt>
                <c:pt idx="25">
                  <c:v>2020-10-26</c:v>
                </c:pt>
                <c:pt idx="26">
                  <c:v>2020-10-27</c:v>
                </c:pt>
                <c:pt idx="27">
                  <c:v>2020-10-28</c:v>
                </c:pt>
                <c:pt idx="28">
                  <c:v>2020-10-29</c:v>
                </c:pt>
                <c:pt idx="29">
                  <c:v>2020-10-30</c:v>
                </c:pt>
                <c:pt idx="30">
                  <c:v>2020-10-31</c:v>
                </c:pt>
                <c:pt idx="31">
                  <c:v>2020-11-01</c:v>
                </c:pt>
                <c:pt idx="32">
                  <c:v>2020-11-02</c:v>
                </c:pt>
                <c:pt idx="33">
                  <c:v>2020-11-03</c:v>
                </c:pt>
                <c:pt idx="34">
                  <c:v>2020-11-04</c:v>
                </c:pt>
                <c:pt idx="35">
                  <c:v>2020-11-05</c:v>
                </c:pt>
                <c:pt idx="36">
                  <c:v>2020-11-06</c:v>
                </c:pt>
                <c:pt idx="37">
                  <c:v>2020-11-07</c:v>
                </c:pt>
                <c:pt idx="38">
                  <c:v>2020-11-08</c:v>
                </c:pt>
                <c:pt idx="39">
                  <c:v>2020-11-09</c:v>
                </c:pt>
                <c:pt idx="40">
                  <c:v>2020-11-10</c:v>
                </c:pt>
                <c:pt idx="41">
                  <c:v>2020-11-11</c:v>
                </c:pt>
                <c:pt idx="42">
                  <c:v>2020-11-12</c:v>
                </c:pt>
                <c:pt idx="43">
                  <c:v>2020-11-13</c:v>
                </c:pt>
                <c:pt idx="44">
                  <c:v>2020-11-14</c:v>
                </c:pt>
                <c:pt idx="45">
                  <c:v>2020-11-15</c:v>
                </c:pt>
                <c:pt idx="46">
                  <c:v>2020-11-16</c:v>
                </c:pt>
                <c:pt idx="47">
                  <c:v>2020-11-17</c:v>
                </c:pt>
                <c:pt idx="48">
                  <c:v>2020-11-18</c:v>
                </c:pt>
                <c:pt idx="49">
                  <c:v>2020-11-19</c:v>
                </c:pt>
                <c:pt idx="50">
                  <c:v>2020-11-20</c:v>
                </c:pt>
                <c:pt idx="51">
                  <c:v>2020-11-21</c:v>
                </c:pt>
                <c:pt idx="52">
                  <c:v>2020-11-22</c:v>
                </c:pt>
                <c:pt idx="53">
                  <c:v>2020-11-23</c:v>
                </c:pt>
                <c:pt idx="54">
                  <c:v>2020-11-24</c:v>
                </c:pt>
                <c:pt idx="55">
                  <c:v>2020-11-25</c:v>
                </c:pt>
                <c:pt idx="56">
                  <c:v>2020-11-26</c:v>
                </c:pt>
                <c:pt idx="57">
                  <c:v>2020-11-27</c:v>
                </c:pt>
                <c:pt idx="58">
                  <c:v>2020-11-28</c:v>
                </c:pt>
                <c:pt idx="59">
                  <c:v>2020-11-29</c:v>
                </c:pt>
                <c:pt idx="60">
                  <c:v>2020-11-30</c:v>
                </c:pt>
                <c:pt idx="61">
                  <c:v>2020-12-01</c:v>
                </c:pt>
                <c:pt idx="62">
                  <c:v>2020-12-02</c:v>
                </c:pt>
                <c:pt idx="63">
                  <c:v>2020-12-03</c:v>
                </c:pt>
                <c:pt idx="64">
                  <c:v>2020-12-04</c:v>
                </c:pt>
                <c:pt idx="65">
                  <c:v>2020-12-05</c:v>
                </c:pt>
                <c:pt idx="66">
                  <c:v>2020-12-06</c:v>
                </c:pt>
                <c:pt idx="67">
                  <c:v>2020-12-07</c:v>
                </c:pt>
                <c:pt idx="68">
                  <c:v>2020-12-08</c:v>
                </c:pt>
                <c:pt idx="69">
                  <c:v>2020-12-09</c:v>
                </c:pt>
                <c:pt idx="70">
                  <c:v>2020-12-10</c:v>
                </c:pt>
                <c:pt idx="71">
                  <c:v>2020-12-11</c:v>
                </c:pt>
                <c:pt idx="72">
                  <c:v>2020-12-12</c:v>
                </c:pt>
                <c:pt idx="73">
                  <c:v>2020-12-13</c:v>
                </c:pt>
                <c:pt idx="74">
                  <c:v>2020-12-14</c:v>
                </c:pt>
                <c:pt idx="75">
                  <c:v>2020-12-15</c:v>
                </c:pt>
                <c:pt idx="76">
                  <c:v>2020-12-16</c:v>
                </c:pt>
                <c:pt idx="77">
                  <c:v>2020-12-17</c:v>
                </c:pt>
                <c:pt idx="78">
                  <c:v>2020-12-18</c:v>
                </c:pt>
                <c:pt idx="79">
                  <c:v>2020-12-19</c:v>
                </c:pt>
                <c:pt idx="80">
                  <c:v>2020-12-20</c:v>
                </c:pt>
                <c:pt idx="81">
                  <c:v>2020-12-21</c:v>
                </c:pt>
                <c:pt idx="82">
                  <c:v>2020-12-22</c:v>
                </c:pt>
                <c:pt idx="83">
                  <c:v>2020-12-23</c:v>
                </c:pt>
                <c:pt idx="84">
                  <c:v>2020-12-24</c:v>
                </c:pt>
                <c:pt idx="85">
                  <c:v>2020-12-25</c:v>
                </c:pt>
                <c:pt idx="86">
                  <c:v>2020-12-26</c:v>
                </c:pt>
                <c:pt idx="87">
                  <c:v>2020-12-27</c:v>
                </c:pt>
                <c:pt idx="88">
                  <c:v>2020-12-28</c:v>
                </c:pt>
                <c:pt idx="89">
                  <c:v>2020-12-29</c:v>
                </c:pt>
                <c:pt idx="90">
                  <c:v>2020-12-30</c:v>
                </c:pt>
                <c:pt idx="91">
                  <c:v>2020-12-31</c:v>
                </c:pt>
                <c:pt idx="92">
                  <c:v>2021-01-01</c:v>
                </c:pt>
                <c:pt idx="93">
                  <c:v>2021-01-02</c:v>
                </c:pt>
                <c:pt idx="94">
                  <c:v>2021-01-03</c:v>
                </c:pt>
                <c:pt idx="95">
                  <c:v>2021-01-04</c:v>
                </c:pt>
                <c:pt idx="96">
                  <c:v>2021-01-05</c:v>
                </c:pt>
                <c:pt idx="97">
                  <c:v>2021-01-06</c:v>
                </c:pt>
                <c:pt idx="98">
                  <c:v>2021-01-07</c:v>
                </c:pt>
                <c:pt idx="99">
                  <c:v>2021-01-08</c:v>
                </c:pt>
                <c:pt idx="100">
                  <c:v>2021-01-09</c:v>
                </c:pt>
                <c:pt idx="101">
                  <c:v>2021-01-10</c:v>
                </c:pt>
                <c:pt idx="102">
                  <c:v>2021-01-11</c:v>
                </c:pt>
                <c:pt idx="103">
                  <c:v>2021-01-12</c:v>
                </c:pt>
                <c:pt idx="104">
                  <c:v>2021-01-13</c:v>
                </c:pt>
                <c:pt idx="105">
                  <c:v>2021-01-14</c:v>
                </c:pt>
                <c:pt idx="106">
                  <c:v>2021-01-15</c:v>
                </c:pt>
                <c:pt idx="107">
                  <c:v>2021-01-16</c:v>
                </c:pt>
                <c:pt idx="108">
                  <c:v>2021-01-17</c:v>
                </c:pt>
                <c:pt idx="109">
                  <c:v>2021-01-18</c:v>
                </c:pt>
                <c:pt idx="110">
                  <c:v>2021-01-19</c:v>
                </c:pt>
                <c:pt idx="111">
                  <c:v>2021-01-20</c:v>
                </c:pt>
                <c:pt idx="112">
                  <c:v>2021-01-21</c:v>
                </c:pt>
                <c:pt idx="113">
                  <c:v>2021-01-22</c:v>
                </c:pt>
                <c:pt idx="114">
                  <c:v>2021-01-23</c:v>
                </c:pt>
                <c:pt idx="115">
                  <c:v>2021-01-24</c:v>
                </c:pt>
                <c:pt idx="116">
                  <c:v>2021-01-25</c:v>
                </c:pt>
                <c:pt idx="117">
                  <c:v>2021-01-26</c:v>
                </c:pt>
                <c:pt idx="118">
                  <c:v>2021-01-27</c:v>
                </c:pt>
                <c:pt idx="119">
                  <c:v>2021-01-28</c:v>
                </c:pt>
                <c:pt idx="120">
                  <c:v>2021-01-29</c:v>
                </c:pt>
                <c:pt idx="121">
                  <c:v>2021-01-30</c:v>
                </c:pt>
                <c:pt idx="122">
                  <c:v>2021-01-31</c:v>
                </c:pt>
                <c:pt idx="123">
                  <c:v>2021-02-01</c:v>
                </c:pt>
                <c:pt idx="124">
                  <c:v>2021-02-02</c:v>
                </c:pt>
                <c:pt idx="125">
                  <c:v>2021-02-03</c:v>
                </c:pt>
                <c:pt idx="126">
                  <c:v>2021-02-04</c:v>
                </c:pt>
                <c:pt idx="127">
                  <c:v>2021-02-05</c:v>
                </c:pt>
                <c:pt idx="128">
                  <c:v>2021-02-06</c:v>
                </c:pt>
                <c:pt idx="129">
                  <c:v>2021-02-07</c:v>
                </c:pt>
                <c:pt idx="130">
                  <c:v>2021-02-08</c:v>
                </c:pt>
                <c:pt idx="131">
                  <c:v>2021-02-09</c:v>
                </c:pt>
                <c:pt idx="132">
                  <c:v>2021-02-10</c:v>
                </c:pt>
                <c:pt idx="133">
                  <c:v>2021-02-11</c:v>
                </c:pt>
                <c:pt idx="134">
                  <c:v>2021-02-12</c:v>
                </c:pt>
                <c:pt idx="135">
                  <c:v>2021-02-13</c:v>
                </c:pt>
                <c:pt idx="136">
                  <c:v>2021-02-14</c:v>
                </c:pt>
                <c:pt idx="137">
                  <c:v>2021-02-15</c:v>
                </c:pt>
                <c:pt idx="138">
                  <c:v>2021-02-16</c:v>
                </c:pt>
                <c:pt idx="139">
                  <c:v>2021-02-17</c:v>
                </c:pt>
                <c:pt idx="140">
                  <c:v>2021-02-18</c:v>
                </c:pt>
                <c:pt idx="141">
                  <c:v>2021-02-19</c:v>
                </c:pt>
                <c:pt idx="142">
                  <c:v>2021-02-20</c:v>
                </c:pt>
                <c:pt idx="143">
                  <c:v>2021-02-21</c:v>
                </c:pt>
                <c:pt idx="144">
                  <c:v>2021-02-22</c:v>
                </c:pt>
                <c:pt idx="145">
                  <c:v>2021-02-23</c:v>
                </c:pt>
                <c:pt idx="146">
                  <c:v>2021-02-24</c:v>
                </c:pt>
                <c:pt idx="147">
                  <c:v>2021-02-25</c:v>
                </c:pt>
                <c:pt idx="148">
                  <c:v>2021-02-26</c:v>
                </c:pt>
                <c:pt idx="149">
                  <c:v>2021-02-27</c:v>
                </c:pt>
                <c:pt idx="150">
                  <c:v>2021-02-28</c:v>
                </c:pt>
                <c:pt idx="151">
                  <c:v>2021-03-01</c:v>
                </c:pt>
                <c:pt idx="152">
                  <c:v>2021-03-02</c:v>
                </c:pt>
                <c:pt idx="153">
                  <c:v>2021-03-03</c:v>
                </c:pt>
                <c:pt idx="154">
                  <c:v>2021-03-04</c:v>
                </c:pt>
                <c:pt idx="155">
                  <c:v>2021-03-05</c:v>
                </c:pt>
                <c:pt idx="156">
                  <c:v>2021-03-06</c:v>
                </c:pt>
                <c:pt idx="157">
                  <c:v>2021-03-07</c:v>
                </c:pt>
                <c:pt idx="158">
                  <c:v>2021-03-08</c:v>
                </c:pt>
                <c:pt idx="159">
                  <c:v>2021-03-09</c:v>
                </c:pt>
                <c:pt idx="160">
                  <c:v>2021-03-10</c:v>
                </c:pt>
                <c:pt idx="161">
                  <c:v>2021-03-11</c:v>
                </c:pt>
                <c:pt idx="162">
                  <c:v>2021-03-12</c:v>
                </c:pt>
                <c:pt idx="163">
                  <c:v>2021-03-13</c:v>
                </c:pt>
                <c:pt idx="164">
                  <c:v>2021-03-14</c:v>
                </c:pt>
                <c:pt idx="165">
                  <c:v>2021-03-15</c:v>
                </c:pt>
                <c:pt idx="166">
                  <c:v>2021-03-16</c:v>
                </c:pt>
                <c:pt idx="167">
                  <c:v>2021-03-17</c:v>
                </c:pt>
                <c:pt idx="168">
                  <c:v>2021-03-18</c:v>
                </c:pt>
                <c:pt idx="169">
                  <c:v>2021-03-19</c:v>
                </c:pt>
                <c:pt idx="170">
                  <c:v>2021-03-20</c:v>
                </c:pt>
                <c:pt idx="171">
                  <c:v>2021-03-21</c:v>
                </c:pt>
                <c:pt idx="172">
                  <c:v>2021-03-22</c:v>
                </c:pt>
                <c:pt idx="173">
                  <c:v>2021-03-23</c:v>
                </c:pt>
                <c:pt idx="174">
                  <c:v>2021-03-24</c:v>
                </c:pt>
                <c:pt idx="175">
                  <c:v>2021-03-25</c:v>
                </c:pt>
                <c:pt idx="176">
                  <c:v>2021-03-26</c:v>
                </c:pt>
                <c:pt idx="177">
                  <c:v>2021-03-27</c:v>
                </c:pt>
                <c:pt idx="178">
                  <c:v>2021-03-28</c:v>
                </c:pt>
                <c:pt idx="179">
                  <c:v>2021-03-29</c:v>
                </c:pt>
                <c:pt idx="180">
                  <c:v>2021-03-30</c:v>
                </c:pt>
                <c:pt idx="181">
                  <c:v>2021-04-01</c:v>
                </c:pt>
                <c:pt idx="182">
                  <c:v>2021-04-02</c:v>
                </c:pt>
                <c:pt idx="183">
                  <c:v>2021-04-03</c:v>
                </c:pt>
                <c:pt idx="184">
                  <c:v>2021-04-04</c:v>
                </c:pt>
                <c:pt idx="185">
                  <c:v>2021-04-05</c:v>
                </c:pt>
              </c:strCache>
            </c:strRef>
          </c:cat>
          <c:val>
            <c:numRef>
              <c:f>halalos_aldozatok!$F$211:$F$396</c:f>
              <c:numCache>
                <c:formatCode>0.00</c:formatCode>
                <c:ptCount val="186"/>
                <c:pt idx="0">
                  <c:v>1.5652173913043479</c:v>
                </c:pt>
                <c:pt idx="1">
                  <c:v>1.6326530612244898</c:v>
                </c:pt>
                <c:pt idx="2">
                  <c:v>1.490909090909091</c:v>
                </c:pt>
                <c:pt idx="3">
                  <c:v>1.6226415094339623</c:v>
                </c:pt>
                <c:pt idx="4">
                  <c:v>1.3333333333333333</c:v>
                </c:pt>
                <c:pt idx="5">
                  <c:v>1.5238095238095237</c:v>
                </c:pt>
                <c:pt idx="6">
                  <c:v>1.7777777777777777</c:v>
                </c:pt>
                <c:pt idx="7">
                  <c:v>1.625</c:v>
                </c:pt>
                <c:pt idx="8">
                  <c:v>1.4374999999999998</c:v>
                </c:pt>
                <c:pt idx="9">
                  <c:v>1.475609756097561</c:v>
                </c:pt>
                <c:pt idx="10">
                  <c:v>1.5348837209302324</c:v>
                </c:pt>
                <c:pt idx="11">
                  <c:v>1.607142857142857</c:v>
                </c:pt>
                <c:pt idx="12">
                  <c:v>1.4895833333333333</c:v>
                </c:pt>
                <c:pt idx="13">
                  <c:v>1.3035714285714286</c:v>
                </c:pt>
                <c:pt idx="14">
                  <c:v>1.3162393162393162</c:v>
                </c:pt>
                <c:pt idx="15">
                  <c:v>1.4956521739130437</c:v>
                </c:pt>
                <c:pt idx="16">
                  <c:v>1.4545454545454546</c:v>
                </c:pt>
                <c:pt idx="17">
                  <c:v>1.4242424242424243</c:v>
                </c:pt>
                <c:pt idx="18">
                  <c:v>1.5185185185185186</c:v>
                </c:pt>
                <c:pt idx="19">
                  <c:v>1.5034965034965038</c:v>
                </c:pt>
                <c:pt idx="20">
                  <c:v>1.6164383561643836</c:v>
                </c:pt>
                <c:pt idx="21">
                  <c:v>1.642857142857143</c:v>
                </c:pt>
                <c:pt idx="22">
                  <c:v>1.5523255813953489</c:v>
                </c:pt>
                <c:pt idx="23">
                  <c:v>1.5965909090909092</c:v>
                </c:pt>
                <c:pt idx="24">
                  <c:v>1.5053191489361704</c:v>
                </c:pt>
                <c:pt idx="25">
                  <c:v>1.4585365853658538</c:v>
                </c:pt>
                <c:pt idx="26">
                  <c:v>1.5069767441860464</c:v>
                </c:pt>
                <c:pt idx="27">
                  <c:v>1.3516949152542372</c:v>
                </c:pt>
                <c:pt idx="28">
                  <c:v>1.3003952569169959</c:v>
                </c:pt>
                <c:pt idx="29">
                  <c:v>1.2996254681647939</c:v>
                </c:pt>
                <c:pt idx="30">
                  <c:v>1.2811387900355871</c:v>
                </c:pt>
                <c:pt idx="31">
                  <c:v>1.3922261484098939</c:v>
                </c:pt>
                <c:pt idx="32">
                  <c:v>1.3946488294314381</c:v>
                </c:pt>
                <c:pt idx="33">
                  <c:v>1.3518518518518519</c:v>
                </c:pt>
                <c:pt idx="34">
                  <c:v>1.5203761755485896</c:v>
                </c:pt>
                <c:pt idx="35">
                  <c:v>1.5592705167173253</c:v>
                </c:pt>
                <c:pt idx="36">
                  <c:v>1.5878962536023054</c:v>
                </c:pt>
                <c:pt idx="37">
                  <c:v>1.6861111111111109</c:v>
                </c:pt>
                <c:pt idx="38">
                  <c:v>1.5710659898477157</c:v>
                </c:pt>
                <c:pt idx="39">
                  <c:v>1.4484412470023982</c:v>
                </c:pt>
                <c:pt idx="40">
                  <c:v>1.4223744292237444</c:v>
                </c:pt>
                <c:pt idx="41">
                  <c:v>1.3072164948453606</c:v>
                </c:pt>
                <c:pt idx="42">
                  <c:v>1.2417153996101364</c:v>
                </c:pt>
                <c:pt idx="43">
                  <c:v>1.148820326678766</c:v>
                </c:pt>
                <c:pt idx="44">
                  <c:v>1.0428336079077432</c:v>
                </c:pt>
                <c:pt idx="45">
                  <c:v>1.0420032310177705</c:v>
                </c:pt>
                <c:pt idx="46">
                  <c:v>1.1274834437086092</c:v>
                </c:pt>
                <c:pt idx="47">
                  <c:v>1.086677367576244</c:v>
                </c:pt>
                <c:pt idx="48">
                  <c:v>1.053627760252366</c:v>
                </c:pt>
                <c:pt idx="49">
                  <c:v>1.0627943485086342</c:v>
                </c:pt>
                <c:pt idx="50">
                  <c:v>1.1042654028436019</c:v>
                </c:pt>
                <c:pt idx="51">
                  <c:v>1.1105845181674565</c:v>
                </c:pt>
                <c:pt idx="52">
                  <c:v>1.0868217054263567</c:v>
                </c:pt>
                <c:pt idx="53">
                  <c:v>1.0675477239353892</c:v>
                </c:pt>
                <c:pt idx="54">
                  <c:v>1.084194977843427</c:v>
                </c:pt>
                <c:pt idx="55">
                  <c:v>1.1332335329341316</c:v>
                </c:pt>
                <c:pt idx="56">
                  <c:v>1.1757754800590843</c:v>
                </c:pt>
                <c:pt idx="57">
                  <c:v>1.1831187410586552</c:v>
                </c:pt>
                <c:pt idx="58">
                  <c:v>1.2532005689900427</c:v>
                </c:pt>
                <c:pt idx="59">
                  <c:v>1.3423680456490727</c:v>
                </c:pt>
                <c:pt idx="60">
                  <c:v>1.34525447042641</c:v>
                </c:pt>
                <c:pt idx="61">
                  <c:v>1.4128065395095366</c:v>
                </c:pt>
                <c:pt idx="62">
                  <c:v>1.4583883751651256</c:v>
                </c:pt>
                <c:pt idx="63">
                  <c:v>1.4547738693467336</c:v>
                </c:pt>
                <c:pt idx="64">
                  <c:v>1.4498186215235791</c:v>
                </c:pt>
                <c:pt idx="65">
                  <c:v>1.3575482406356414</c:v>
                </c:pt>
                <c:pt idx="66">
                  <c:v>1.2337938363443146</c:v>
                </c:pt>
                <c:pt idx="67">
                  <c:v>1.1687116564417177</c:v>
                </c:pt>
                <c:pt idx="68">
                  <c:v>1.0973963355834138</c:v>
                </c:pt>
                <c:pt idx="69">
                  <c:v>1.0208333333333333</c:v>
                </c:pt>
                <c:pt idx="70">
                  <c:v>0.95768566493955098</c:v>
                </c:pt>
                <c:pt idx="71">
                  <c:v>0.8990825688073395</c:v>
                </c:pt>
                <c:pt idx="72">
                  <c:v>0.91806020066889638</c:v>
                </c:pt>
                <c:pt idx="73">
                  <c:v>0.98794142980189492</c:v>
                </c:pt>
                <c:pt idx="74">
                  <c:v>0.97812773403324593</c:v>
                </c:pt>
                <c:pt idx="75">
                  <c:v>0.96836555360281185</c:v>
                </c:pt>
                <c:pt idx="76">
                  <c:v>0.96539485359361132</c:v>
                </c:pt>
                <c:pt idx="77">
                  <c:v>0.99549143372407589</c:v>
                </c:pt>
                <c:pt idx="78">
                  <c:v>1.049165120593692</c:v>
                </c:pt>
                <c:pt idx="79">
                  <c:v>1.0327868852459017</c:v>
                </c:pt>
                <c:pt idx="80">
                  <c:v>1.004359197907585</c:v>
                </c:pt>
                <c:pt idx="81">
                  <c:v>1.0957066189624329</c:v>
                </c:pt>
                <c:pt idx="82">
                  <c:v>1.1206896551724137</c:v>
                </c:pt>
                <c:pt idx="83">
                  <c:v>1.0946691176470589</c:v>
                </c:pt>
                <c:pt idx="84">
                  <c:v>1.0036231884057969</c:v>
                </c:pt>
                <c:pt idx="85">
                  <c:v>0.91688770999115821</c:v>
                </c:pt>
                <c:pt idx="86">
                  <c:v>0.83597883597883593</c:v>
                </c:pt>
                <c:pt idx="87">
                  <c:v>0.76302083333333326</c:v>
                </c:pt>
                <c:pt idx="88">
                  <c:v>0.67755102040816328</c:v>
                </c:pt>
                <c:pt idx="89">
                  <c:v>0.65829959514170044</c:v>
                </c:pt>
                <c:pt idx="90">
                  <c:v>0.67842149454240142</c:v>
                </c:pt>
                <c:pt idx="91">
                  <c:v>0.75270758122743686</c:v>
                </c:pt>
                <c:pt idx="92">
                  <c:v>0.80038572806171648</c:v>
                </c:pt>
                <c:pt idx="93">
                  <c:v>0.88291139240506333</c:v>
                </c:pt>
                <c:pt idx="94">
                  <c:v>0.92832764505119458</c:v>
                </c:pt>
                <c:pt idx="95">
                  <c:v>0.94939759036144578</c:v>
                </c:pt>
                <c:pt idx="96">
                  <c:v>0.94587945879458801</c:v>
                </c:pt>
                <c:pt idx="97">
                  <c:v>0.97524752475247523</c:v>
                </c:pt>
                <c:pt idx="98">
                  <c:v>0.92685851318944845</c:v>
                </c:pt>
                <c:pt idx="99">
                  <c:v>0.93132530120481927</c:v>
                </c:pt>
                <c:pt idx="100">
                  <c:v>0.91278375149342894</c:v>
                </c:pt>
                <c:pt idx="101">
                  <c:v>0.91666666666666674</c:v>
                </c:pt>
                <c:pt idx="102">
                  <c:v>0.98096446700507622</c:v>
                </c:pt>
                <c:pt idx="103">
                  <c:v>0.97529258777633288</c:v>
                </c:pt>
                <c:pt idx="104">
                  <c:v>0.94035532994923865</c:v>
                </c:pt>
                <c:pt idx="105">
                  <c:v>0.95342820181112553</c:v>
                </c:pt>
                <c:pt idx="106">
                  <c:v>0.91849935316946962</c:v>
                </c:pt>
                <c:pt idx="107">
                  <c:v>0.90706806282722519</c:v>
                </c:pt>
                <c:pt idx="108">
                  <c:v>0.91443850267379667</c:v>
                </c:pt>
                <c:pt idx="109">
                  <c:v>0.86287192755498066</c:v>
                </c:pt>
                <c:pt idx="110">
                  <c:v>0.88933333333333342</c:v>
                </c:pt>
                <c:pt idx="111">
                  <c:v>0.87314439946018896</c:v>
                </c:pt>
                <c:pt idx="112">
                  <c:v>0.86024423337856171</c:v>
                </c:pt>
                <c:pt idx="113">
                  <c:v>0.90140845070422537</c:v>
                </c:pt>
                <c:pt idx="114">
                  <c:v>0.90476190476190477</c:v>
                </c:pt>
                <c:pt idx="115">
                  <c:v>0.89912280701754399</c:v>
                </c:pt>
                <c:pt idx="116">
                  <c:v>0.88905547226386794</c:v>
                </c:pt>
                <c:pt idx="117">
                  <c:v>0.87406296851574217</c:v>
                </c:pt>
                <c:pt idx="118">
                  <c:v>0.89335394126738787</c:v>
                </c:pt>
                <c:pt idx="119">
                  <c:v>0.88801261829653</c:v>
                </c:pt>
                <c:pt idx="120">
                  <c:v>0.87343749999999998</c:v>
                </c:pt>
                <c:pt idx="121">
                  <c:v>0.88676236044657097</c:v>
                </c:pt>
                <c:pt idx="122">
                  <c:v>0.90081300813008125</c:v>
                </c:pt>
                <c:pt idx="123">
                  <c:v>0.91568296795952786</c:v>
                </c:pt>
                <c:pt idx="124">
                  <c:v>0.91766723842195541</c:v>
                </c:pt>
                <c:pt idx="125">
                  <c:v>0.92560553633218001</c:v>
                </c:pt>
                <c:pt idx="126">
                  <c:v>0.97690941385435159</c:v>
                </c:pt>
                <c:pt idx="127">
                  <c:v>0.99642218246869407</c:v>
                </c:pt>
                <c:pt idx="128">
                  <c:v>1.0071942446043165</c:v>
                </c:pt>
                <c:pt idx="129">
                  <c:v>1.0306859205776173</c:v>
                </c:pt>
                <c:pt idx="130">
                  <c:v>1.0810313075506446</c:v>
                </c:pt>
                <c:pt idx="131">
                  <c:v>1.1364485981308412</c:v>
                </c:pt>
                <c:pt idx="132">
                  <c:v>1.1439252336448598</c:v>
                </c:pt>
                <c:pt idx="133">
                  <c:v>1.1145454545454545</c:v>
                </c:pt>
                <c:pt idx="134">
                  <c:v>1.0951526032315979</c:v>
                </c:pt>
                <c:pt idx="135">
                  <c:v>1.1000000000000001</c:v>
                </c:pt>
                <c:pt idx="136">
                  <c:v>1.0455341506129598</c:v>
                </c:pt>
                <c:pt idx="137">
                  <c:v>1.0017035775127767</c:v>
                </c:pt>
                <c:pt idx="138">
                  <c:v>0.96052631578947367</c:v>
                </c:pt>
                <c:pt idx="139">
                  <c:v>0.96568627450980393</c:v>
                </c:pt>
                <c:pt idx="140">
                  <c:v>0.98205546492659057</c:v>
                </c:pt>
                <c:pt idx="141">
                  <c:v>1.0098360655737706</c:v>
                </c:pt>
                <c:pt idx="142">
                  <c:v>0.96266233766233755</c:v>
                </c:pt>
                <c:pt idx="143">
                  <c:v>0.99664991624790611</c:v>
                </c:pt>
                <c:pt idx="144">
                  <c:v>1.042517006802721</c:v>
                </c:pt>
                <c:pt idx="145">
                  <c:v>1.0633561643835616</c:v>
                </c:pt>
                <c:pt idx="146">
                  <c:v>1.0778341793570219</c:v>
                </c:pt>
                <c:pt idx="147">
                  <c:v>1.0797342192691031</c:v>
                </c:pt>
                <c:pt idx="148">
                  <c:v>1.0551948051948052</c:v>
                </c:pt>
                <c:pt idx="149">
                  <c:v>1.1467116357504217</c:v>
                </c:pt>
                <c:pt idx="150">
                  <c:v>1.2033613445378153</c:v>
                </c:pt>
                <c:pt idx="151">
                  <c:v>1.2120717781402937</c:v>
                </c:pt>
                <c:pt idx="152">
                  <c:v>1.251207729468599</c:v>
                </c:pt>
                <c:pt idx="153">
                  <c:v>1.2700156985871272</c:v>
                </c:pt>
                <c:pt idx="154">
                  <c:v>1.2753846153846153</c:v>
                </c:pt>
                <c:pt idx="155">
                  <c:v>1.3353846153846154</c:v>
                </c:pt>
                <c:pt idx="156">
                  <c:v>1.3220588235294117</c:v>
                </c:pt>
                <c:pt idx="157">
                  <c:v>1.2988826815642458</c:v>
                </c:pt>
                <c:pt idx="158">
                  <c:v>1.2893674293405115</c:v>
                </c:pt>
                <c:pt idx="159">
                  <c:v>1.2882882882882882</c:v>
                </c:pt>
                <c:pt idx="160">
                  <c:v>1.2620519159456118</c:v>
                </c:pt>
                <c:pt idx="161">
                  <c:v>1.2159227985524728</c:v>
                </c:pt>
                <c:pt idx="162">
                  <c:v>1.1808755760368663</c:v>
                </c:pt>
                <c:pt idx="163">
                  <c:v>1.2002224694104562</c:v>
                </c:pt>
                <c:pt idx="164">
                  <c:v>1.1774193548387095</c:v>
                </c:pt>
                <c:pt idx="165">
                  <c:v>1.1273486430062629</c:v>
                </c:pt>
                <c:pt idx="166">
                  <c:v>1.0949050949050949</c:v>
                </c:pt>
                <c:pt idx="167">
                  <c:v>1.1077375122428992</c:v>
                </c:pt>
                <c:pt idx="168">
                  <c:v>1.2043650793650793</c:v>
                </c:pt>
                <c:pt idx="169">
                  <c:v>1.2468292682926831</c:v>
                </c:pt>
                <c:pt idx="170">
                  <c:v>1.2140871177015755</c:v>
                </c:pt>
                <c:pt idx="171">
                  <c:v>1.2493150684931507</c:v>
                </c:pt>
                <c:pt idx="172">
                  <c:v>1.3675925925925927</c:v>
                </c:pt>
                <c:pt idx="173">
                  <c:v>1.396897810218978</c:v>
                </c:pt>
                <c:pt idx="174">
                  <c:v>1.4111405835543767</c:v>
                </c:pt>
                <c:pt idx="175">
                  <c:v>1.3657331136738058</c:v>
                </c:pt>
                <c:pt idx="176">
                  <c:v>1.3176838810641627</c:v>
                </c:pt>
                <c:pt idx="177">
                  <c:v>1.3053435114503817</c:v>
                </c:pt>
                <c:pt idx="178">
                  <c:v>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B1-41BE-860E-8277005A7D37}"/>
            </c:ext>
          </c:extLst>
        </c:ser>
        <c:ser>
          <c:idx val="1"/>
          <c:order val="1"/>
          <c:spPr>
            <a:ln w="952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halalos_aldozatok!$B$211:$B$396</c:f>
              <c:strCache>
                <c:ptCount val="186"/>
                <c:pt idx="0">
                  <c:v>2020-10-01</c:v>
                </c:pt>
                <c:pt idx="1">
                  <c:v>2020-10-02</c:v>
                </c:pt>
                <c:pt idx="2">
                  <c:v>2020-10-03</c:v>
                </c:pt>
                <c:pt idx="3">
                  <c:v>2020-10-04</c:v>
                </c:pt>
                <c:pt idx="4">
                  <c:v>2020-10-05</c:v>
                </c:pt>
                <c:pt idx="5">
                  <c:v>2020-10-06</c:v>
                </c:pt>
                <c:pt idx="6">
                  <c:v>2020-10-07</c:v>
                </c:pt>
                <c:pt idx="7">
                  <c:v>2020-10-08</c:v>
                </c:pt>
                <c:pt idx="8">
                  <c:v>2020-10-09</c:v>
                </c:pt>
                <c:pt idx="9">
                  <c:v>2020-10-10</c:v>
                </c:pt>
                <c:pt idx="10">
                  <c:v>2020-10-11</c:v>
                </c:pt>
                <c:pt idx="11">
                  <c:v>2020-10-12</c:v>
                </c:pt>
                <c:pt idx="12">
                  <c:v>2020-10-13</c:v>
                </c:pt>
                <c:pt idx="13">
                  <c:v>2020-10-14</c:v>
                </c:pt>
                <c:pt idx="14">
                  <c:v>2020-10-15</c:v>
                </c:pt>
                <c:pt idx="15">
                  <c:v>2020-10-16</c:v>
                </c:pt>
                <c:pt idx="16">
                  <c:v>2020-10-17</c:v>
                </c:pt>
                <c:pt idx="17">
                  <c:v>2020-10-18</c:v>
                </c:pt>
                <c:pt idx="18">
                  <c:v>2020-10-19</c:v>
                </c:pt>
                <c:pt idx="19">
                  <c:v>2020-10-20</c:v>
                </c:pt>
                <c:pt idx="20">
                  <c:v>2020-10-21</c:v>
                </c:pt>
                <c:pt idx="21">
                  <c:v>2020-10-22</c:v>
                </c:pt>
                <c:pt idx="22">
                  <c:v>2020-10-23</c:v>
                </c:pt>
                <c:pt idx="23">
                  <c:v>2020-10-24</c:v>
                </c:pt>
                <c:pt idx="24">
                  <c:v>2020-10-25</c:v>
                </c:pt>
                <c:pt idx="25">
                  <c:v>2020-10-26</c:v>
                </c:pt>
                <c:pt idx="26">
                  <c:v>2020-10-27</c:v>
                </c:pt>
                <c:pt idx="27">
                  <c:v>2020-10-28</c:v>
                </c:pt>
                <c:pt idx="28">
                  <c:v>2020-10-29</c:v>
                </c:pt>
                <c:pt idx="29">
                  <c:v>2020-10-30</c:v>
                </c:pt>
                <c:pt idx="30">
                  <c:v>2020-10-31</c:v>
                </c:pt>
                <c:pt idx="31">
                  <c:v>2020-11-01</c:v>
                </c:pt>
                <c:pt idx="32">
                  <c:v>2020-11-02</c:v>
                </c:pt>
                <c:pt idx="33">
                  <c:v>2020-11-03</c:v>
                </c:pt>
                <c:pt idx="34">
                  <c:v>2020-11-04</c:v>
                </c:pt>
                <c:pt idx="35">
                  <c:v>2020-11-05</c:v>
                </c:pt>
                <c:pt idx="36">
                  <c:v>2020-11-06</c:v>
                </c:pt>
                <c:pt idx="37">
                  <c:v>2020-11-07</c:v>
                </c:pt>
                <c:pt idx="38">
                  <c:v>2020-11-08</c:v>
                </c:pt>
                <c:pt idx="39">
                  <c:v>2020-11-09</c:v>
                </c:pt>
                <c:pt idx="40">
                  <c:v>2020-11-10</c:v>
                </c:pt>
                <c:pt idx="41">
                  <c:v>2020-11-11</c:v>
                </c:pt>
                <c:pt idx="42">
                  <c:v>2020-11-12</c:v>
                </c:pt>
                <c:pt idx="43">
                  <c:v>2020-11-13</c:v>
                </c:pt>
                <c:pt idx="44">
                  <c:v>2020-11-14</c:v>
                </c:pt>
                <c:pt idx="45">
                  <c:v>2020-11-15</c:v>
                </c:pt>
                <c:pt idx="46">
                  <c:v>2020-11-16</c:v>
                </c:pt>
                <c:pt idx="47">
                  <c:v>2020-11-17</c:v>
                </c:pt>
                <c:pt idx="48">
                  <c:v>2020-11-18</c:v>
                </c:pt>
                <c:pt idx="49">
                  <c:v>2020-11-19</c:v>
                </c:pt>
                <c:pt idx="50">
                  <c:v>2020-11-20</c:v>
                </c:pt>
                <c:pt idx="51">
                  <c:v>2020-11-21</c:v>
                </c:pt>
                <c:pt idx="52">
                  <c:v>2020-11-22</c:v>
                </c:pt>
                <c:pt idx="53">
                  <c:v>2020-11-23</c:v>
                </c:pt>
                <c:pt idx="54">
                  <c:v>2020-11-24</c:v>
                </c:pt>
                <c:pt idx="55">
                  <c:v>2020-11-25</c:v>
                </c:pt>
                <c:pt idx="56">
                  <c:v>2020-11-26</c:v>
                </c:pt>
                <c:pt idx="57">
                  <c:v>2020-11-27</c:v>
                </c:pt>
                <c:pt idx="58">
                  <c:v>2020-11-28</c:v>
                </c:pt>
                <c:pt idx="59">
                  <c:v>2020-11-29</c:v>
                </c:pt>
                <c:pt idx="60">
                  <c:v>2020-11-30</c:v>
                </c:pt>
                <c:pt idx="61">
                  <c:v>2020-12-01</c:v>
                </c:pt>
                <c:pt idx="62">
                  <c:v>2020-12-02</c:v>
                </c:pt>
                <c:pt idx="63">
                  <c:v>2020-12-03</c:v>
                </c:pt>
                <c:pt idx="64">
                  <c:v>2020-12-04</c:v>
                </c:pt>
                <c:pt idx="65">
                  <c:v>2020-12-05</c:v>
                </c:pt>
                <c:pt idx="66">
                  <c:v>2020-12-06</c:v>
                </c:pt>
                <c:pt idx="67">
                  <c:v>2020-12-07</c:v>
                </c:pt>
                <c:pt idx="68">
                  <c:v>2020-12-08</c:v>
                </c:pt>
                <c:pt idx="69">
                  <c:v>2020-12-09</c:v>
                </c:pt>
                <c:pt idx="70">
                  <c:v>2020-12-10</c:v>
                </c:pt>
                <c:pt idx="71">
                  <c:v>2020-12-11</c:v>
                </c:pt>
                <c:pt idx="72">
                  <c:v>2020-12-12</c:v>
                </c:pt>
                <c:pt idx="73">
                  <c:v>2020-12-13</c:v>
                </c:pt>
                <c:pt idx="74">
                  <c:v>2020-12-14</c:v>
                </c:pt>
                <c:pt idx="75">
                  <c:v>2020-12-15</c:v>
                </c:pt>
                <c:pt idx="76">
                  <c:v>2020-12-16</c:v>
                </c:pt>
                <c:pt idx="77">
                  <c:v>2020-12-17</c:v>
                </c:pt>
                <c:pt idx="78">
                  <c:v>2020-12-18</c:v>
                </c:pt>
                <c:pt idx="79">
                  <c:v>2020-12-19</c:v>
                </c:pt>
                <c:pt idx="80">
                  <c:v>2020-12-20</c:v>
                </c:pt>
                <c:pt idx="81">
                  <c:v>2020-12-21</c:v>
                </c:pt>
                <c:pt idx="82">
                  <c:v>2020-12-22</c:v>
                </c:pt>
                <c:pt idx="83">
                  <c:v>2020-12-23</c:v>
                </c:pt>
                <c:pt idx="84">
                  <c:v>2020-12-24</c:v>
                </c:pt>
                <c:pt idx="85">
                  <c:v>2020-12-25</c:v>
                </c:pt>
                <c:pt idx="86">
                  <c:v>2020-12-26</c:v>
                </c:pt>
                <c:pt idx="87">
                  <c:v>2020-12-27</c:v>
                </c:pt>
                <c:pt idx="88">
                  <c:v>2020-12-28</c:v>
                </c:pt>
                <c:pt idx="89">
                  <c:v>2020-12-29</c:v>
                </c:pt>
                <c:pt idx="90">
                  <c:v>2020-12-30</c:v>
                </c:pt>
                <c:pt idx="91">
                  <c:v>2020-12-31</c:v>
                </c:pt>
                <c:pt idx="92">
                  <c:v>2021-01-01</c:v>
                </c:pt>
                <c:pt idx="93">
                  <c:v>2021-01-02</c:v>
                </c:pt>
                <c:pt idx="94">
                  <c:v>2021-01-03</c:v>
                </c:pt>
                <c:pt idx="95">
                  <c:v>2021-01-04</c:v>
                </c:pt>
                <c:pt idx="96">
                  <c:v>2021-01-05</c:v>
                </c:pt>
                <c:pt idx="97">
                  <c:v>2021-01-06</c:v>
                </c:pt>
                <c:pt idx="98">
                  <c:v>2021-01-07</c:v>
                </c:pt>
                <c:pt idx="99">
                  <c:v>2021-01-08</c:v>
                </c:pt>
                <c:pt idx="100">
                  <c:v>2021-01-09</c:v>
                </c:pt>
                <c:pt idx="101">
                  <c:v>2021-01-10</c:v>
                </c:pt>
                <c:pt idx="102">
                  <c:v>2021-01-11</c:v>
                </c:pt>
                <c:pt idx="103">
                  <c:v>2021-01-12</c:v>
                </c:pt>
                <c:pt idx="104">
                  <c:v>2021-01-13</c:v>
                </c:pt>
                <c:pt idx="105">
                  <c:v>2021-01-14</c:v>
                </c:pt>
                <c:pt idx="106">
                  <c:v>2021-01-15</c:v>
                </c:pt>
                <c:pt idx="107">
                  <c:v>2021-01-16</c:v>
                </c:pt>
                <c:pt idx="108">
                  <c:v>2021-01-17</c:v>
                </c:pt>
                <c:pt idx="109">
                  <c:v>2021-01-18</c:v>
                </c:pt>
                <c:pt idx="110">
                  <c:v>2021-01-19</c:v>
                </c:pt>
                <c:pt idx="111">
                  <c:v>2021-01-20</c:v>
                </c:pt>
                <c:pt idx="112">
                  <c:v>2021-01-21</c:v>
                </c:pt>
                <c:pt idx="113">
                  <c:v>2021-01-22</c:v>
                </c:pt>
                <c:pt idx="114">
                  <c:v>2021-01-23</c:v>
                </c:pt>
                <c:pt idx="115">
                  <c:v>2021-01-24</c:v>
                </c:pt>
                <c:pt idx="116">
                  <c:v>2021-01-25</c:v>
                </c:pt>
                <c:pt idx="117">
                  <c:v>2021-01-26</c:v>
                </c:pt>
                <c:pt idx="118">
                  <c:v>2021-01-27</c:v>
                </c:pt>
                <c:pt idx="119">
                  <c:v>2021-01-28</c:v>
                </c:pt>
                <c:pt idx="120">
                  <c:v>2021-01-29</c:v>
                </c:pt>
                <c:pt idx="121">
                  <c:v>2021-01-30</c:v>
                </c:pt>
                <c:pt idx="122">
                  <c:v>2021-01-31</c:v>
                </c:pt>
                <c:pt idx="123">
                  <c:v>2021-02-01</c:v>
                </c:pt>
                <c:pt idx="124">
                  <c:v>2021-02-02</c:v>
                </c:pt>
                <c:pt idx="125">
                  <c:v>2021-02-03</c:v>
                </c:pt>
                <c:pt idx="126">
                  <c:v>2021-02-04</c:v>
                </c:pt>
                <c:pt idx="127">
                  <c:v>2021-02-05</c:v>
                </c:pt>
                <c:pt idx="128">
                  <c:v>2021-02-06</c:v>
                </c:pt>
                <c:pt idx="129">
                  <c:v>2021-02-07</c:v>
                </c:pt>
                <c:pt idx="130">
                  <c:v>2021-02-08</c:v>
                </c:pt>
                <c:pt idx="131">
                  <c:v>2021-02-09</c:v>
                </c:pt>
                <c:pt idx="132">
                  <c:v>2021-02-10</c:v>
                </c:pt>
                <c:pt idx="133">
                  <c:v>2021-02-11</c:v>
                </c:pt>
                <c:pt idx="134">
                  <c:v>2021-02-12</c:v>
                </c:pt>
                <c:pt idx="135">
                  <c:v>2021-02-13</c:v>
                </c:pt>
                <c:pt idx="136">
                  <c:v>2021-02-14</c:v>
                </c:pt>
                <c:pt idx="137">
                  <c:v>2021-02-15</c:v>
                </c:pt>
                <c:pt idx="138">
                  <c:v>2021-02-16</c:v>
                </c:pt>
                <c:pt idx="139">
                  <c:v>2021-02-17</c:v>
                </c:pt>
                <c:pt idx="140">
                  <c:v>2021-02-18</c:v>
                </c:pt>
                <c:pt idx="141">
                  <c:v>2021-02-19</c:v>
                </c:pt>
                <c:pt idx="142">
                  <c:v>2021-02-20</c:v>
                </c:pt>
                <c:pt idx="143">
                  <c:v>2021-02-21</c:v>
                </c:pt>
                <c:pt idx="144">
                  <c:v>2021-02-22</c:v>
                </c:pt>
                <c:pt idx="145">
                  <c:v>2021-02-23</c:v>
                </c:pt>
                <c:pt idx="146">
                  <c:v>2021-02-24</c:v>
                </c:pt>
                <c:pt idx="147">
                  <c:v>2021-02-25</c:v>
                </c:pt>
                <c:pt idx="148">
                  <c:v>2021-02-26</c:v>
                </c:pt>
                <c:pt idx="149">
                  <c:v>2021-02-27</c:v>
                </c:pt>
                <c:pt idx="150">
                  <c:v>2021-02-28</c:v>
                </c:pt>
                <c:pt idx="151">
                  <c:v>2021-03-01</c:v>
                </c:pt>
                <c:pt idx="152">
                  <c:v>2021-03-02</c:v>
                </c:pt>
                <c:pt idx="153">
                  <c:v>2021-03-03</c:v>
                </c:pt>
                <c:pt idx="154">
                  <c:v>2021-03-04</c:v>
                </c:pt>
                <c:pt idx="155">
                  <c:v>2021-03-05</c:v>
                </c:pt>
                <c:pt idx="156">
                  <c:v>2021-03-06</c:v>
                </c:pt>
                <c:pt idx="157">
                  <c:v>2021-03-07</c:v>
                </c:pt>
                <c:pt idx="158">
                  <c:v>2021-03-08</c:v>
                </c:pt>
                <c:pt idx="159">
                  <c:v>2021-03-09</c:v>
                </c:pt>
                <c:pt idx="160">
                  <c:v>2021-03-10</c:v>
                </c:pt>
                <c:pt idx="161">
                  <c:v>2021-03-11</c:v>
                </c:pt>
                <c:pt idx="162">
                  <c:v>2021-03-12</c:v>
                </c:pt>
                <c:pt idx="163">
                  <c:v>2021-03-13</c:v>
                </c:pt>
                <c:pt idx="164">
                  <c:v>2021-03-14</c:v>
                </c:pt>
                <c:pt idx="165">
                  <c:v>2021-03-15</c:v>
                </c:pt>
                <c:pt idx="166">
                  <c:v>2021-03-16</c:v>
                </c:pt>
                <c:pt idx="167">
                  <c:v>2021-03-17</c:v>
                </c:pt>
                <c:pt idx="168">
                  <c:v>2021-03-18</c:v>
                </c:pt>
                <c:pt idx="169">
                  <c:v>2021-03-19</c:v>
                </c:pt>
                <c:pt idx="170">
                  <c:v>2021-03-20</c:v>
                </c:pt>
                <c:pt idx="171">
                  <c:v>2021-03-21</c:v>
                </c:pt>
                <c:pt idx="172">
                  <c:v>2021-03-22</c:v>
                </c:pt>
                <c:pt idx="173">
                  <c:v>2021-03-23</c:v>
                </c:pt>
                <c:pt idx="174">
                  <c:v>2021-03-24</c:v>
                </c:pt>
                <c:pt idx="175">
                  <c:v>2021-03-25</c:v>
                </c:pt>
                <c:pt idx="176">
                  <c:v>2021-03-26</c:v>
                </c:pt>
                <c:pt idx="177">
                  <c:v>2021-03-27</c:v>
                </c:pt>
                <c:pt idx="178">
                  <c:v>2021-03-28</c:v>
                </c:pt>
                <c:pt idx="179">
                  <c:v>2021-03-29</c:v>
                </c:pt>
                <c:pt idx="180">
                  <c:v>2021-03-30</c:v>
                </c:pt>
                <c:pt idx="181">
                  <c:v>2021-04-01</c:v>
                </c:pt>
                <c:pt idx="182">
                  <c:v>2021-04-02</c:v>
                </c:pt>
                <c:pt idx="183">
                  <c:v>2021-04-03</c:v>
                </c:pt>
                <c:pt idx="184">
                  <c:v>2021-04-04</c:v>
                </c:pt>
                <c:pt idx="185">
                  <c:v>2021-04-05</c:v>
                </c:pt>
              </c:strCache>
            </c:strRef>
          </c:cat>
          <c:val>
            <c:numRef>
              <c:f>halalos_aldozatok!$G$211:$G$396</c:f>
              <c:numCache>
                <c:formatCode>General</c:formatCode>
                <c:ptCount val="18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B1-41BE-860E-8277005A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641120"/>
        <c:axId val="575642104"/>
      </c:lineChart>
      <c:catAx>
        <c:axId val="575641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i="1"/>
                  <a:t>Forrás:</a:t>
                </a:r>
                <a:r>
                  <a:rPr lang="hu-HU" i="1" baseline="0"/>
                  <a:t> CRCB</a:t>
                </a:r>
                <a:endParaRPr lang="en-US" i="1"/>
              </a:p>
            </c:rich>
          </c:tx>
          <c:layout>
            <c:manualLayout>
              <c:xMode val="edge"/>
              <c:yMode val="edge"/>
              <c:x val="9.2441705656358102E-3"/>
              <c:y val="0.946643616374711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42104"/>
        <c:crosses val="autoZero"/>
        <c:auto val="1"/>
        <c:lblAlgn val="ctr"/>
        <c:lblOffset val="100"/>
        <c:noMultiLvlLbl val="0"/>
      </c:catAx>
      <c:valAx>
        <c:axId val="57564210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641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u-HU" sz="1000" b="0" i="0" baseline="0">
                <a:effectLst/>
              </a:rPr>
              <a:t>COVID-19 örökítőanyaga a szennyvízben (J mutató) 30. hét = 100%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196623738094912E-2"/>
          <c:y val="0.13957255343082114"/>
          <c:w val="0.91947234574952741"/>
          <c:h val="0.60730386313651097"/>
        </c:manualLayout>
      </c:layout>
      <c:lineChart>
        <c:grouping val="standard"/>
        <c:varyColors val="0"/>
        <c:ser>
          <c:idx val="0"/>
          <c:order val="0"/>
          <c:tx>
            <c:strRef>
              <c:f>trendek!$F$2</c:f>
              <c:strCache>
                <c:ptCount val="1"/>
                <c:pt idx="0">
                  <c:v>J mutató, súlyozatlan</c:v>
                </c:pt>
              </c:strCache>
            </c:strRef>
          </c:tx>
          <c:spPr>
            <a:ln w="9525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cat>
            <c:strRef>
              <c:f>trendek!$C$3:$C$43</c:f>
              <c:strCache>
                <c:ptCount val="41"/>
                <c:pt idx="0">
                  <c:v>jl20-26</c:v>
                </c:pt>
                <c:pt idx="1">
                  <c:v>jl27-au02</c:v>
                </c:pt>
                <c:pt idx="2">
                  <c:v>au03-09</c:v>
                </c:pt>
                <c:pt idx="3">
                  <c:v>au10-16</c:v>
                </c:pt>
                <c:pt idx="4">
                  <c:v>au17-23</c:v>
                </c:pt>
                <c:pt idx="5">
                  <c:v>au24-30</c:v>
                </c:pt>
                <c:pt idx="6">
                  <c:v>au31-sz06</c:v>
                </c:pt>
                <c:pt idx="7">
                  <c:v>sz07-13</c:v>
                </c:pt>
                <c:pt idx="8">
                  <c:v>sz14-20</c:v>
                </c:pt>
                <c:pt idx="9">
                  <c:v>sz21-27</c:v>
                </c:pt>
                <c:pt idx="10">
                  <c:v>sz28-ok04</c:v>
                </c:pt>
                <c:pt idx="11">
                  <c:v>ok05-11</c:v>
                </c:pt>
                <c:pt idx="12">
                  <c:v>ok12-18</c:v>
                </c:pt>
                <c:pt idx="13">
                  <c:v>ok19-25</c:v>
                </c:pt>
                <c:pt idx="14">
                  <c:v>ok26-no01</c:v>
                </c:pt>
                <c:pt idx="15">
                  <c:v>no02-08</c:v>
                </c:pt>
                <c:pt idx="16">
                  <c:v>no09-15</c:v>
                </c:pt>
                <c:pt idx="17">
                  <c:v>no16-22</c:v>
                </c:pt>
                <c:pt idx="18">
                  <c:v>no23-29</c:v>
                </c:pt>
                <c:pt idx="19">
                  <c:v>no30-de06</c:v>
                </c:pt>
                <c:pt idx="20">
                  <c:v>de07-13</c:v>
                </c:pt>
                <c:pt idx="21">
                  <c:v>de14-20</c:v>
                </c:pt>
                <c:pt idx="22">
                  <c:v>de21-27</c:v>
                </c:pt>
                <c:pt idx="23">
                  <c:v>de28-ja03</c:v>
                </c:pt>
                <c:pt idx="24">
                  <c:v>ja04-10</c:v>
                </c:pt>
                <c:pt idx="25">
                  <c:v>ja11-17</c:v>
                </c:pt>
                <c:pt idx="26">
                  <c:v>ja18-24</c:v>
                </c:pt>
                <c:pt idx="27">
                  <c:v>ja25-31</c:v>
                </c:pt>
                <c:pt idx="28">
                  <c:v>fe01-07</c:v>
                </c:pt>
                <c:pt idx="29">
                  <c:v>fe08-14</c:v>
                </c:pt>
                <c:pt idx="30">
                  <c:v>fe15-21</c:v>
                </c:pt>
                <c:pt idx="31">
                  <c:v>fe22-28</c:v>
                </c:pt>
                <c:pt idx="32">
                  <c:v>ma01-07</c:v>
                </c:pt>
                <c:pt idx="33">
                  <c:v>ma08-14</c:v>
                </c:pt>
                <c:pt idx="34">
                  <c:v>ma15-21</c:v>
                </c:pt>
                <c:pt idx="35">
                  <c:v>ma22-28</c:v>
                </c:pt>
                <c:pt idx="36">
                  <c:v>ma29-ap04</c:v>
                </c:pt>
                <c:pt idx="37">
                  <c:v>ap05-ap11</c:v>
                </c:pt>
                <c:pt idx="38">
                  <c:v>ap12-18</c:v>
                </c:pt>
                <c:pt idx="39">
                  <c:v>ap19-25</c:v>
                </c:pt>
                <c:pt idx="40">
                  <c:v>ap26-maj02</c:v>
                </c:pt>
              </c:strCache>
            </c:strRef>
          </c:cat>
          <c:val>
            <c:numRef>
              <c:f>trendek!$F$3:$F$43</c:f>
              <c:numCache>
                <c:formatCode>0.0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103.17460317460319</c:v>
                </c:pt>
                <c:pt idx="3">
                  <c:v>101.58730158730158</c:v>
                </c:pt>
                <c:pt idx="4">
                  <c:v>101.58730158730158</c:v>
                </c:pt>
                <c:pt idx="5">
                  <c:v>112.6984126984127</c:v>
                </c:pt>
                <c:pt idx="6">
                  <c:v>115.87301587301589</c:v>
                </c:pt>
                <c:pt idx="7">
                  <c:v>138.0952380952381</c:v>
                </c:pt>
                <c:pt idx="8">
                  <c:v>130.15873015873015</c:v>
                </c:pt>
                <c:pt idx="9">
                  <c:v>136.50793650793651</c:v>
                </c:pt>
                <c:pt idx="10">
                  <c:v>126.98412698412697</c:v>
                </c:pt>
                <c:pt idx="11">
                  <c:v>107.93650793650794</c:v>
                </c:pt>
                <c:pt idx="12">
                  <c:v>114.28571428571428</c:v>
                </c:pt>
                <c:pt idx="13">
                  <c:v>123.80952380952381</c:v>
                </c:pt>
                <c:pt idx="14">
                  <c:v>152.38095238095238</c:v>
                </c:pt>
                <c:pt idx="15">
                  <c:v>153.96825396825398</c:v>
                </c:pt>
                <c:pt idx="16">
                  <c:v>142.85714285714286</c:v>
                </c:pt>
                <c:pt idx="17">
                  <c:v>139.68253968253967</c:v>
                </c:pt>
                <c:pt idx="18">
                  <c:v>141.26984126984127</c:v>
                </c:pt>
                <c:pt idx="19">
                  <c:v>136.50793650793651</c:v>
                </c:pt>
                <c:pt idx="20">
                  <c:v>131.74603174603175</c:v>
                </c:pt>
                <c:pt idx="21">
                  <c:v>138.0952380952381</c:v>
                </c:pt>
                <c:pt idx="22">
                  <c:v>134.92063492063494</c:v>
                </c:pt>
                <c:pt idx="23">
                  <c:v>122.22222222222223</c:v>
                </c:pt>
                <c:pt idx="24">
                  <c:v>120.63492063492063</c:v>
                </c:pt>
                <c:pt idx="25">
                  <c:v>125.39682539682539</c:v>
                </c:pt>
                <c:pt idx="26">
                  <c:v>106.34920634920636</c:v>
                </c:pt>
                <c:pt idx="27">
                  <c:v>112.6984126984127</c:v>
                </c:pt>
                <c:pt idx="28">
                  <c:v>120.63492063492063</c:v>
                </c:pt>
                <c:pt idx="29">
                  <c:v>138.0952380952381</c:v>
                </c:pt>
                <c:pt idx="30">
                  <c:v>130.15873015873015</c:v>
                </c:pt>
                <c:pt idx="31">
                  <c:v>146.03174603174602</c:v>
                </c:pt>
                <c:pt idx="32">
                  <c:v>163.49206349206349</c:v>
                </c:pt>
                <c:pt idx="33">
                  <c:v>160.31746031746033</c:v>
                </c:pt>
                <c:pt idx="34">
                  <c:v>147.61904761904762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29-4B43-99AA-E626BBF4FEDC}"/>
            </c:ext>
          </c:extLst>
        </c:ser>
        <c:ser>
          <c:idx val="1"/>
          <c:order val="1"/>
          <c:tx>
            <c:strRef>
              <c:f>trendek!$H$2</c:f>
              <c:strCache>
                <c:ptCount val="1"/>
                <c:pt idx="0">
                  <c:v>J mutató, súlyozott</c:v>
                </c:pt>
              </c:strCache>
            </c:strRef>
          </c:tx>
          <c:spPr>
            <a:ln w="9525" cap="rnd">
              <a:solidFill>
                <a:sysClr val="window" lastClr="FFFFFF">
                  <a:lumMod val="65000"/>
                </a:sys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trendek!$H$3:$H$43</c:f>
              <c:numCache>
                <c:formatCode>0.0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107.21889554224882</c:v>
                </c:pt>
                <c:pt idx="3">
                  <c:v>101.86294078509648</c:v>
                </c:pt>
                <c:pt idx="4">
                  <c:v>101.86294078509648</c:v>
                </c:pt>
                <c:pt idx="5">
                  <c:v>117.66467065868265</c:v>
                </c:pt>
                <c:pt idx="6">
                  <c:v>129.67398536260814</c:v>
                </c:pt>
                <c:pt idx="7">
                  <c:v>155.85495675316037</c:v>
                </c:pt>
                <c:pt idx="8">
                  <c:v>131.53692614770463</c:v>
                </c:pt>
                <c:pt idx="9">
                  <c:v>161.01131071190946</c:v>
                </c:pt>
                <c:pt idx="10">
                  <c:v>142.91417165668668</c:v>
                </c:pt>
                <c:pt idx="11">
                  <c:v>105.18962075848306</c:v>
                </c:pt>
                <c:pt idx="12">
                  <c:v>122.35528942115769</c:v>
                </c:pt>
                <c:pt idx="13">
                  <c:v>126.67997338656025</c:v>
                </c:pt>
                <c:pt idx="14">
                  <c:v>155.58882235528947</c:v>
                </c:pt>
                <c:pt idx="15">
                  <c:v>145.17631403858954</c:v>
                </c:pt>
                <c:pt idx="16">
                  <c:v>140.91816367265471</c:v>
                </c:pt>
                <c:pt idx="17">
                  <c:v>136.46041250831675</c:v>
                </c:pt>
                <c:pt idx="18">
                  <c:v>136.69328010645384</c:v>
                </c:pt>
                <c:pt idx="19">
                  <c:v>134.56420492348639</c:v>
                </c:pt>
                <c:pt idx="20">
                  <c:v>129.54091816367267</c:v>
                </c:pt>
                <c:pt idx="21">
                  <c:v>133.06719893546244</c:v>
                </c:pt>
                <c:pt idx="22">
                  <c:v>133.30006653359948</c:v>
                </c:pt>
                <c:pt idx="23">
                  <c:v>126.14770459081839</c:v>
                </c:pt>
                <c:pt idx="24">
                  <c:v>124.41783100465736</c:v>
                </c:pt>
                <c:pt idx="25">
                  <c:v>131.03792415169661</c:v>
                </c:pt>
                <c:pt idx="26">
                  <c:v>115.53559547571525</c:v>
                </c:pt>
                <c:pt idx="27">
                  <c:v>121.02461743180307</c:v>
                </c:pt>
                <c:pt idx="28">
                  <c:v>136.99268130405858</c:v>
                </c:pt>
                <c:pt idx="29">
                  <c:v>135.4291417165669</c:v>
                </c:pt>
                <c:pt idx="30">
                  <c:v>131.83632734530943</c:v>
                </c:pt>
                <c:pt idx="31">
                  <c:v>162.74118429807052</c:v>
                </c:pt>
                <c:pt idx="32">
                  <c:v>159.58083832335333</c:v>
                </c:pt>
                <c:pt idx="33">
                  <c:v>167.39853626081177</c:v>
                </c:pt>
                <c:pt idx="34">
                  <c:v>156.52029274783769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29-4B43-99AA-E626BBF4F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947112"/>
        <c:axId val="387952688"/>
      </c:lineChart>
      <c:catAx>
        <c:axId val="387947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i="1"/>
                  <a:t>Forrás:</a:t>
                </a:r>
                <a:r>
                  <a:rPr lang="hu-HU" i="1" baseline="0"/>
                  <a:t> CRCB</a:t>
                </a:r>
                <a:endParaRPr lang="en-US" i="1"/>
              </a:p>
            </c:rich>
          </c:tx>
          <c:layout>
            <c:manualLayout>
              <c:xMode val="edge"/>
              <c:yMode val="edge"/>
              <c:x val="1.2779568357064184E-2"/>
              <c:y val="0.934199134199134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952688"/>
        <c:crosses val="autoZero"/>
        <c:auto val="1"/>
        <c:lblAlgn val="ctr"/>
        <c:lblOffset val="100"/>
        <c:noMultiLvlLbl val="0"/>
      </c:catAx>
      <c:valAx>
        <c:axId val="387952688"/>
        <c:scaling>
          <c:orientation val="minMax"/>
          <c:min val="1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947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8952611238555807"/>
          <c:y val="0.14489297046824373"/>
          <c:w val="0.26762347888332139"/>
          <c:h val="0.12931124988686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000">
                <a:solidFill>
                  <a:srgbClr val="0070C0"/>
                </a:solidFill>
              </a:rPr>
              <a:t>COVID-19 örökítőanyaga</a:t>
            </a:r>
            <a:r>
              <a:rPr lang="hu-HU" sz="1000" baseline="0">
                <a:solidFill>
                  <a:srgbClr val="0070C0"/>
                </a:solidFill>
              </a:rPr>
              <a:t> a szennyvízben </a:t>
            </a:r>
            <a:r>
              <a:rPr lang="hu-HU" sz="1000" baseline="0"/>
              <a:t>(J-mutató, súlyozatlan, 30. hét = 100% és t+4 héttel ábrázolva) és a </a:t>
            </a:r>
            <a:r>
              <a:rPr lang="hu-HU" sz="1000" baseline="0">
                <a:solidFill>
                  <a:srgbClr val="FFC000"/>
                </a:solidFill>
              </a:rPr>
              <a:t>járvány halálos áldozatainak száma </a:t>
            </a:r>
            <a:r>
              <a:rPr lang="hu-HU" sz="1000" baseline="0"/>
              <a:t>hetente</a:t>
            </a:r>
            <a:endParaRPr lang="hu-HU" sz="1000"/>
          </a:p>
        </c:rich>
      </c:tx>
      <c:layout>
        <c:manualLayout>
          <c:xMode val="edge"/>
          <c:yMode val="edge"/>
          <c:x val="0.11937375376599182"/>
          <c:y val="3.97548347513601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90095623444482E-2"/>
          <c:y val="0.15804607595782025"/>
          <c:w val="0.86309738987112095"/>
          <c:h val="0.5806744026862164"/>
        </c:manualLayout>
      </c:layout>
      <c:lineChart>
        <c:grouping val="standard"/>
        <c:varyColors val="0"/>
        <c:ser>
          <c:idx val="1"/>
          <c:order val="1"/>
          <c:tx>
            <c:strRef>
              <c:f>trendek!$J$2</c:f>
              <c:strCache>
                <c:ptCount val="1"/>
                <c:pt idx="0">
                  <c:v>halálos áldozatok száma hetente</c:v>
                </c:pt>
              </c:strCache>
            </c:strRef>
          </c:tx>
          <c:spPr>
            <a:ln w="95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[1]trends!$B$5:$B$42</c:f>
              <c:strCache>
                <c:ptCount val="38"/>
                <c:pt idx="0">
                  <c:v>jl20-26</c:v>
                </c:pt>
                <c:pt idx="1">
                  <c:v>jl27-au02</c:v>
                </c:pt>
                <c:pt idx="2">
                  <c:v>au03-09</c:v>
                </c:pt>
                <c:pt idx="3">
                  <c:v>au10-16</c:v>
                </c:pt>
                <c:pt idx="4">
                  <c:v>au17-23</c:v>
                </c:pt>
                <c:pt idx="5">
                  <c:v>au24-30</c:v>
                </c:pt>
                <c:pt idx="6">
                  <c:v>au31-sz06</c:v>
                </c:pt>
                <c:pt idx="7">
                  <c:v>sz07-13</c:v>
                </c:pt>
                <c:pt idx="8">
                  <c:v>sz14-20</c:v>
                </c:pt>
                <c:pt idx="9">
                  <c:v>sz21-27</c:v>
                </c:pt>
                <c:pt idx="10">
                  <c:v>sz28-ok04</c:v>
                </c:pt>
                <c:pt idx="11">
                  <c:v>ok05-11</c:v>
                </c:pt>
                <c:pt idx="12">
                  <c:v>ok12-18</c:v>
                </c:pt>
                <c:pt idx="13">
                  <c:v>ok19-25</c:v>
                </c:pt>
                <c:pt idx="14">
                  <c:v>ok26-no01</c:v>
                </c:pt>
                <c:pt idx="15">
                  <c:v>no02-08</c:v>
                </c:pt>
                <c:pt idx="16">
                  <c:v>no09-15</c:v>
                </c:pt>
                <c:pt idx="17">
                  <c:v>no16-22</c:v>
                </c:pt>
                <c:pt idx="18">
                  <c:v>no23-29</c:v>
                </c:pt>
                <c:pt idx="19">
                  <c:v>no30-de06</c:v>
                </c:pt>
                <c:pt idx="20">
                  <c:v>de07-13</c:v>
                </c:pt>
                <c:pt idx="21">
                  <c:v>de14-20</c:v>
                </c:pt>
                <c:pt idx="22">
                  <c:v>de21-27</c:v>
                </c:pt>
                <c:pt idx="23">
                  <c:v>de28-ja03</c:v>
                </c:pt>
                <c:pt idx="24">
                  <c:v>ja04-10</c:v>
                </c:pt>
                <c:pt idx="25">
                  <c:v>ja11-17</c:v>
                </c:pt>
                <c:pt idx="26">
                  <c:v>ja18-24</c:v>
                </c:pt>
                <c:pt idx="27">
                  <c:v>ja25-31</c:v>
                </c:pt>
                <c:pt idx="28">
                  <c:v>fe01-07</c:v>
                </c:pt>
                <c:pt idx="29">
                  <c:v>fe08-14</c:v>
                </c:pt>
                <c:pt idx="30">
                  <c:v>fe15-21</c:v>
                </c:pt>
                <c:pt idx="31">
                  <c:v>fe22-28</c:v>
                </c:pt>
                <c:pt idx="32">
                  <c:v>ma01-07</c:v>
                </c:pt>
                <c:pt idx="33">
                  <c:v>ma08-14</c:v>
                </c:pt>
                <c:pt idx="34">
                  <c:v>ma15-21</c:v>
                </c:pt>
                <c:pt idx="35">
                  <c:v>ma22-28</c:v>
                </c:pt>
                <c:pt idx="36">
                  <c:v>ma29-ap04</c:v>
                </c:pt>
                <c:pt idx="37">
                  <c:v>ap05-ap11</c:v>
                </c:pt>
              </c:strCache>
            </c:strRef>
          </c:cat>
          <c:val>
            <c:numRef>
              <c:f>trendek!$J$3:$J$40</c:f>
              <c:numCache>
                <c:formatCode>0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10</c:v>
                </c:pt>
                <c:pt idx="7">
                  <c:v>9</c:v>
                </c:pt>
                <c:pt idx="8">
                  <c:v>50</c:v>
                </c:pt>
                <c:pt idx="9">
                  <c:v>53</c:v>
                </c:pt>
                <c:pt idx="10">
                  <c:v>86</c:v>
                </c:pt>
                <c:pt idx="11">
                  <c:v>132</c:v>
                </c:pt>
                <c:pt idx="12">
                  <c:v>188</c:v>
                </c:pt>
                <c:pt idx="13">
                  <c:v>283</c:v>
                </c:pt>
                <c:pt idx="14">
                  <c:v>394</c:v>
                </c:pt>
                <c:pt idx="15">
                  <c:v>619</c:v>
                </c:pt>
                <c:pt idx="16">
                  <c:v>645</c:v>
                </c:pt>
                <c:pt idx="17">
                  <c:v>701</c:v>
                </c:pt>
                <c:pt idx="18">
                  <c:v>941</c:v>
                </c:pt>
                <c:pt idx="19">
                  <c:v>1161</c:v>
                </c:pt>
                <c:pt idx="20">
                  <c:v>1147</c:v>
                </c:pt>
                <c:pt idx="21">
                  <c:v>1152</c:v>
                </c:pt>
                <c:pt idx="22">
                  <c:v>879</c:v>
                </c:pt>
                <c:pt idx="23">
                  <c:v>816</c:v>
                </c:pt>
                <c:pt idx="24">
                  <c:v>748</c:v>
                </c:pt>
                <c:pt idx="25">
                  <c:v>684</c:v>
                </c:pt>
                <c:pt idx="26">
                  <c:v>615</c:v>
                </c:pt>
                <c:pt idx="27">
                  <c:v>554</c:v>
                </c:pt>
                <c:pt idx="28">
                  <c:v>571</c:v>
                </c:pt>
                <c:pt idx="29">
                  <c:v>597</c:v>
                </c:pt>
                <c:pt idx="30">
                  <c:v>595</c:v>
                </c:pt>
                <c:pt idx="31">
                  <c:v>716</c:v>
                </c:pt>
                <c:pt idx="32">
                  <c:v>930</c:v>
                </c:pt>
                <c:pt idx="33">
                  <c:v>1095</c:v>
                </c:pt>
                <c:pt idx="34">
                  <c:v>1368</c:v>
                </c:pt>
                <c:pt idx="35">
                  <c:v>1710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0-4975-8A59-A58B5C43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673728"/>
        <c:axId val="1390679712"/>
      </c:lineChart>
      <c:lineChart>
        <c:grouping val="standard"/>
        <c:varyColors val="0"/>
        <c:ser>
          <c:idx val="0"/>
          <c:order val="0"/>
          <c:tx>
            <c:strRef>
              <c:f>trendek!$G$2</c:f>
              <c:strCache>
                <c:ptCount val="1"/>
                <c:pt idx="0">
                  <c:v>J mutató, súlyozatlan, t+4 hét</c:v>
                </c:pt>
              </c:strCache>
            </c:strRef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trendek!$C$3:$C$40</c:f>
              <c:strCache>
                <c:ptCount val="38"/>
                <c:pt idx="0">
                  <c:v>jl20-26</c:v>
                </c:pt>
                <c:pt idx="1">
                  <c:v>jl27-au02</c:v>
                </c:pt>
                <c:pt idx="2">
                  <c:v>au03-09</c:v>
                </c:pt>
                <c:pt idx="3">
                  <c:v>au10-16</c:v>
                </c:pt>
                <c:pt idx="4">
                  <c:v>au17-23</c:v>
                </c:pt>
                <c:pt idx="5">
                  <c:v>au24-30</c:v>
                </c:pt>
                <c:pt idx="6">
                  <c:v>au31-sz06</c:v>
                </c:pt>
                <c:pt idx="7">
                  <c:v>sz07-13</c:v>
                </c:pt>
                <c:pt idx="8">
                  <c:v>sz14-20</c:v>
                </c:pt>
                <c:pt idx="9">
                  <c:v>sz21-27</c:v>
                </c:pt>
                <c:pt idx="10">
                  <c:v>sz28-ok04</c:v>
                </c:pt>
                <c:pt idx="11">
                  <c:v>ok05-11</c:v>
                </c:pt>
                <c:pt idx="12">
                  <c:v>ok12-18</c:v>
                </c:pt>
                <c:pt idx="13">
                  <c:v>ok19-25</c:v>
                </c:pt>
                <c:pt idx="14">
                  <c:v>ok26-no01</c:v>
                </c:pt>
                <c:pt idx="15">
                  <c:v>no02-08</c:v>
                </c:pt>
                <c:pt idx="16">
                  <c:v>no09-15</c:v>
                </c:pt>
                <c:pt idx="17">
                  <c:v>no16-22</c:v>
                </c:pt>
                <c:pt idx="18">
                  <c:v>no23-29</c:v>
                </c:pt>
                <c:pt idx="19">
                  <c:v>no30-de06</c:v>
                </c:pt>
                <c:pt idx="20">
                  <c:v>de07-13</c:v>
                </c:pt>
                <c:pt idx="21">
                  <c:v>de14-20</c:v>
                </c:pt>
                <c:pt idx="22">
                  <c:v>de21-27</c:v>
                </c:pt>
                <c:pt idx="23">
                  <c:v>de28-ja03</c:v>
                </c:pt>
                <c:pt idx="24">
                  <c:v>ja04-10</c:v>
                </c:pt>
                <c:pt idx="25">
                  <c:v>ja11-17</c:v>
                </c:pt>
                <c:pt idx="26">
                  <c:v>ja18-24</c:v>
                </c:pt>
                <c:pt idx="27">
                  <c:v>ja25-31</c:v>
                </c:pt>
                <c:pt idx="28">
                  <c:v>fe01-07</c:v>
                </c:pt>
                <c:pt idx="29">
                  <c:v>fe08-14</c:v>
                </c:pt>
                <c:pt idx="30">
                  <c:v>fe15-21</c:v>
                </c:pt>
                <c:pt idx="31">
                  <c:v>fe22-28</c:v>
                </c:pt>
                <c:pt idx="32">
                  <c:v>ma01-07</c:v>
                </c:pt>
                <c:pt idx="33">
                  <c:v>ma08-14</c:v>
                </c:pt>
                <c:pt idx="34">
                  <c:v>ma15-21</c:v>
                </c:pt>
                <c:pt idx="35">
                  <c:v>ma22-28</c:v>
                </c:pt>
                <c:pt idx="36">
                  <c:v>ma29-ap04</c:v>
                </c:pt>
                <c:pt idx="37">
                  <c:v>ap05-ap11</c:v>
                </c:pt>
              </c:strCache>
            </c:strRef>
          </c:cat>
          <c:val>
            <c:numRef>
              <c:f>trendek!$G$3:$G$40</c:f>
              <c:numCache>
                <c:formatCode>0.0</c:formatCode>
                <c:ptCount val="38"/>
                <c:pt idx="3">
                  <c:v>100</c:v>
                </c:pt>
                <c:pt idx="4">
                  <c:v>100</c:v>
                </c:pt>
                <c:pt idx="5">
                  <c:v>103.17460317460319</c:v>
                </c:pt>
                <c:pt idx="6">
                  <c:v>101.58730158730158</c:v>
                </c:pt>
                <c:pt idx="7">
                  <c:v>101.58730158730158</c:v>
                </c:pt>
                <c:pt idx="8">
                  <c:v>112.6984126984127</c:v>
                </c:pt>
                <c:pt idx="9">
                  <c:v>115.87301587301589</c:v>
                </c:pt>
                <c:pt idx="10">
                  <c:v>138.0952380952381</c:v>
                </c:pt>
                <c:pt idx="11">
                  <c:v>130.15873015873015</c:v>
                </c:pt>
                <c:pt idx="12">
                  <c:v>136.50793650793651</c:v>
                </c:pt>
                <c:pt idx="13">
                  <c:v>126.98412698412697</c:v>
                </c:pt>
                <c:pt idx="14">
                  <c:v>107.93650793650794</c:v>
                </c:pt>
                <c:pt idx="15">
                  <c:v>114.28571428571428</c:v>
                </c:pt>
                <c:pt idx="16">
                  <c:v>123.80952380952381</c:v>
                </c:pt>
                <c:pt idx="17">
                  <c:v>152.38095238095238</c:v>
                </c:pt>
                <c:pt idx="18">
                  <c:v>153.96825396825398</c:v>
                </c:pt>
                <c:pt idx="19">
                  <c:v>142.85714285714286</c:v>
                </c:pt>
                <c:pt idx="20">
                  <c:v>139.68253968253967</c:v>
                </c:pt>
                <c:pt idx="21">
                  <c:v>141.26984126984127</c:v>
                </c:pt>
                <c:pt idx="22">
                  <c:v>136.50793650793651</c:v>
                </c:pt>
                <c:pt idx="23">
                  <c:v>131.74603174603175</c:v>
                </c:pt>
                <c:pt idx="24">
                  <c:v>138.0952380952381</c:v>
                </c:pt>
                <c:pt idx="25">
                  <c:v>134.92063492063494</c:v>
                </c:pt>
                <c:pt idx="26">
                  <c:v>122.22222222222223</c:v>
                </c:pt>
                <c:pt idx="27">
                  <c:v>120.63492063492063</c:v>
                </c:pt>
                <c:pt idx="28">
                  <c:v>125.39682539682539</c:v>
                </c:pt>
                <c:pt idx="29">
                  <c:v>106.34920634920636</c:v>
                </c:pt>
                <c:pt idx="30">
                  <c:v>112.6984126984127</c:v>
                </c:pt>
                <c:pt idx="31">
                  <c:v>120.63492063492063</c:v>
                </c:pt>
                <c:pt idx="32">
                  <c:v>138.0952380952381</c:v>
                </c:pt>
                <c:pt idx="33">
                  <c:v>130.15873015873015</c:v>
                </c:pt>
                <c:pt idx="34">
                  <c:v>146.03174603174602</c:v>
                </c:pt>
                <c:pt idx="35">
                  <c:v>163.49206349206349</c:v>
                </c:pt>
                <c:pt idx="36">
                  <c:v>160.31746031746033</c:v>
                </c:pt>
                <c:pt idx="37">
                  <c:v>147.61904761904762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CE0-4975-8A59-A58B5C43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680800"/>
        <c:axId val="1390669376"/>
      </c:lineChart>
      <c:catAx>
        <c:axId val="1390673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i="1"/>
                  <a:t>Forrás: CRCB saját számítás az</a:t>
                </a:r>
                <a:r>
                  <a:rPr lang="hu-HU" i="1" baseline="0"/>
                  <a:t> NNK és a https://koronavirus.gov.hu/ adatai alapján </a:t>
                </a:r>
                <a:endParaRPr lang="hu-HU" i="1"/>
              </a:p>
            </c:rich>
          </c:tx>
          <c:layout>
            <c:manualLayout>
              <c:xMode val="edge"/>
              <c:yMode val="edge"/>
              <c:x val="1.2615344870246117E-2"/>
              <c:y val="0.941863249629059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79712"/>
        <c:crosses val="autoZero"/>
        <c:auto val="1"/>
        <c:lblAlgn val="ctr"/>
        <c:lblOffset val="100"/>
        <c:noMultiLvlLbl val="0"/>
      </c:catAx>
      <c:valAx>
        <c:axId val="1390679712"/>
        <c:scaling>
          <c:orientation val="minMax"/>
          <c:max val="1800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6350">
            <a:solidFill>
              <a:srgbClr val="FFC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C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73728"/>
        <c:crosses val="autoZero"/>
        <c:crossBetween val="between"/>
      </c:valAx>
      <c:valAx>
        <c:axId val="1390669376"/>
        <c:scaling>
          <c:orientation val="minMax"/>
          <c:min val="100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 w="6350">
            <a:solidFill>
              <a:srgbClr val="00B0F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80800"/>
        <c:crosses val="max"/>
        <c:crossBetween val="between"/>
      </c:valAx>
      <c:catAx>
        <c:axId val="1390680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06693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2072641797778973E-2"/>
          <c:y val="0.87721103660992483"/>
          <c:w val="0.85637954556471996"/>
          <c:h val="6.08645370284782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000">
                <a:solidFill>
                  <a:schemeClr val="bg1">
                    <a:lumMod val="50000"/>
                  </a:schemeClr>
                </a:solidFill>
              </a:rPr>
              <a:t>A</a:t>
            </a:r>
            <a:r>
              <a:rPr lang="hu-HU" sz="1000">
                <a:solidFill>
                  <a:srgbClr val="0070C0"/>
                </a:solidFill>
              </a:rPr>
              <a:t> CRCB J index</a:t>
            </a:r>
            <a:r>
              <a:rPr lang="hu-HU" sz="1000" baseline="0"/>
              <a:t> (http://www.crcb.eu/?cat=87) és az </a:t>
            </a:r>
            <a:r>
              <a:rPr lang="hu-HU" sz="1000" baseline="0">
                <a:solidFill>
                  <a:srgbClr val="FFC000"/>
                </a:solidFill>
              </a:rPr>
              <a:t>NNK járványra vonatkozó országos idősora</a:t>
            </a:r>
            <a:r>
              <a:rPr lang="hu-HU" sz="1000" baseline="0"/>
              <a:t> (https://bit.ly/3cg9aVs, 2. ábra 12. oldal), </a:t>
            </a:r>
            <a:br>
              <a:rPr lang="hu-HU" sz="1000" baseline="0"/>
            </a:br>
            <a:r>
              <a:rPr lang="hu-HU" sz="1000" baseline="0"/>
              <a:t>2020, 30. hét, 2021. 11. hét, sztenderdizált értékek idősorai 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405059873192729E-2"/>
          <c:y val="0.19589979020788492"/>
          <c:w val="0.90838004496445723"/>
          <c:h val="0.69655641228237475"/>
        </c:manualLayout>
      </c:layout>
      <c:lineChart>
        <c:grouping val="standard"/>
        <c:varyColors val="0"/>
        <c:ser>
          <c:idx val="0"/>
          <c:order val="0"/>
          <c:tx>
            <c:strRef>
              <c:f>crcb_z_nnk_z!$C$2</c:f>
              <c:strCache>
                <c:ptCount val="1"/>
                <c:pt idx="0">
                  <c:v>CRCB J index súlyozatlan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crcb_z_nnk_z!$B$3:$B$37</c:f>
              <c:numCache>
                <c:formatCode>General</c:formatCode>
                <c:ptCount val="35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  <c:pt idx="21">
                  <c:v>51</c:v>
                </c:pt>
                <c:pt idx="22">
                  <c:v>52</c:v>
                </c:pt>
                <c:pt idx="23">
                  <c:v>53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11</c:v>
                </c:pt>
              </c:numCache>
            </c:numRef>
          </c:cat>
          <c:val>
            <c:numRef>
              <c:f>crcb_z_nnk_z!$C$3:$C$37</c:f>
              <c:numCache>
                <c:formatCode>General</c:formatCode>
                <c:ptCount val="35"/>
                <c:pt idx="0">
                  <c:v>-1.570427</c:v>
                </c:pt>
                <c:pt idx="1">
                  <c:v>-1.570427</c:v>
                </c:pt>
                <c:pt idx="2">
                  <c:v>-1.3919699999999999</c:v>
                </c:pt>
                <c:pt idx="3">
                  <c:v>-1.4811989999999999</c:v>
                </c:pt>
                <c:pt idx="4">
                  <c:v>-1.4811989999999999</c:v>
                </c:pt>
                <c:pt idx="5">
                  <c:v>-0.85659680000000005</c:v>
                </c:pt>
                <c:pt idx="6">
                  <c:v>-0.67813909999999999</c:v>
                </c:pt>
                <c:pt idx="7">
                  <c:v>0.57106449999999997</c:v>
                </c:pt>
                <c:pt idx="8">
                  <c:v>0.1249204</c:v>
                </c:pt>
                <c:pt idx="9">
                  <c:v>0.48183569999999998</c:v>
                </c:pt>
                <c:pt idx="10">
                  <c:v>-5.3537300000000003E-2</c:v>
                </c:pt>
                <c:pt idx="11">
                  <c:v>-1.1242829999999999</c:v>
                </c:pt>
                <c:pt idx="12">
                  <c:v>-0.76736800000000005</c:v>
                </c:pt>
                <c:pt idx="13">
                  <c:v>-0.23199500000000001</c:v>
                </c:pt>
                <c:pt idx="14">
                  <c:v>1.3741239999999999</c:v>
                </c:pt>
                <c:pt idx="15">
                  <c:v>1.4633529999999999</c:v>
                </c:pt>
                <c:pt idx="16">
                  <c:v>0.83875100000000002</c:v>
                </c:pt>
                <c:pt idx="17">
                  <c:v>0.66029329999999997</c:v>
                </c:pt>
                <c:pt idx="18">
                  <c:v>0.74952220000000003</c:v>
                </c:pt>
                <c:pt idx="19">
                  <c:v>0.48183569999999998</c:v>
                </c:pt>
                <c:pt idx="20">
                  <c:v>0.21414920000000001</c:v>
                </c:pt>
                <c:pt idx="21">
                  <c:v>0.57106449999999997</c:v>
                </c:pt>
                <c:pt idx="22">
                  <c:v>0.39260689999999998</c:v>
                </c:pt>
                <c:pt idx="23">
                  <c:v>-0.3212238</c:v>
                </c:pt>
                <c:pt idx="24">
                  <c:v>-0.4104526</c:v>
                </c:pt>
                <c:pt idx="25">
                  <c:v>-0.14276610000000001</c:v>
                </c:pt>
                <c:pt idx="26">
                  <c:v>-1.2135119999999999</c:v>
                </c:pt>
                <c:pt idx="27">
                  <c:v>-0.85659680000000005</c:v>
                </c:pt>
                <c:pt idx="28">
                  <c:v>-0.4104526</c:v>
                </c:pt>
                <c:pt idx="29">
                  <c:v>0.57106449999999997</c:v>
                </c:pt>
                <c:pt idx="30">
                  <c:v>0.1249204</c:v>
                </c:pt>
                <c:pt idx="31">
                  <c:v>1.017209</c:v>
                </c:pt>
                <c:pt idx="32">
                  <c:v>1.998726</c:v>
                </c:pt>
                <c:pt idx="33">
                  <c:v>1.820268</c:v>
                </c:pt>
                <c:pt idx="34">
                  <c:v>1.1064369999999999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E6-467C-94F1-E01672A1EB1C}"/>
            </c:ext>
          </c:extLst>
        </c:ser>
        <c:ser>
          <c:idx val="1"/>
          <c:order val="1"/>
          <c:tx>
            <c:strRef>
              <c:f>crcb_z_nnk_z!$E$2</c:f>
              <c:strCache>
                <c:ptCount val="1"/>
                <c:pt idx="0">
                  <c:v>NNK országos adata</c:v>
                </c:pt>
              </c:strCache>
            </c:strRef>
          </c:tx>
          <c:spPr>
            <a:ln w="95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crcb_z_nnk_z!$B$3:$B$37</c:f>
              <c:numCache>
                <c:formatCode>General</c:formatCode>
                <c:ptCount val="35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48</c:v>
                </c:pt>
                <c:pt idx="19">
                  <c:v>49</c:v>
                </c:pt>
                <c:pt idx="20">
                  <c:v>50</c:v>
                </c:pt>
                <c:pt idx="21">
                  <c:v>51</c:v>
                </c:pt>
                <c:pt idx="22">
                  <c:v>52</c:v>
                </c:pt>
                <c:pt idx="23">
                  <c:v>53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11</c:v>
                </c:pt>
              </c:numCache>
            </c:numRef>
          </c:cat>
          <c:val>
            <c:numRef>
              <c:f>crcb_z_nnk_z!$E$3:$E$37</c:f>
              <c:numCache>
                <c:formatCode>General</c:formatCode>
                <c:ptCount val="35"/>
                <c:pt idx="0">
                  <c:v>-1.474558</c:v>
                </c:pt>
                <c:pt idx="1">
                  <c:v>-1.474558</c:v>
                </c:pt>
                <c:pt idx="2">
                  <c:v>-0.84772119999999995</c:v>
                </c:pt>
                <c:pt idx="3">
                  <c:v>-1.474558</c:v>
                </c:pt>
                <c:pt idx="4">
                  <c:v>-1.474558</c:v>
                </c:pt>
                <c:pt idx="5">
                  <c:v>-1.474558</c:v>
                </c:pt>
                <c:pt idx="6">
                  <c:v>-0.35520620000000003</c:v>
                </c:pt>
                <c:pt idx="7">
                  <c:v>1.1671130000000001</c:v>
                </c:pt>
                <c:pt idx="8">
                  <c:v>4.77606E-2</c:v>
                </c:pt>
                <c:pt idx="9">
                  <c:v>1.4357569999999999</c:v>
                </c:pt>
                <c:pt idx="10">
                  <c:v>-0.62385069999999998</c:v>
                </c:pt>
                <c:pt idx="11">
                  <c:v>-0.1313358</c:v>
                </c:pt>
                <c:pt idx="12">
                  <c:v>0.13730870000000001</c:v>
                </c:pt>
                <c:pt idx="13">
                  <c:v>-0.93726929999999997</c:v>
                </c:pt>
                <c:pt idx="14">
                  <c:v>1.256661</c:v>
                </c:pt>
                <c:pt idx="15">
                  <c:v>1.838724</c:v>
                </c:pt>
                <c:pt idx="16">
                  <c:v>1.3014349999999999</c:v>
                </c:pt>
                <c:pt idx="17">
                  <c:v>1.6148530000000001</c:v>
                </c:pt>
                <c:pt idx="18">
                  <c:v>1.077564</c:v>
                </c:pt>
                <c:pt idx="19">
                  <c:v>0.45072719999999999</c:v>
                </c:pt>
                <c:pt idx="20">
                  <c:v>0.40595310000000001</c:v>
                </c:pt>
                <c:pt idx="21">
                  <c:v>0.18208269999999999</c:v>
                </c:pt>
                <c:pt idx="22">
                  <c:v>0.27163100000000001</c:v>
                </c:pt>
                <c:pt idx="23">
                  <c:v>0.18208269999999999</c:v>
                </c:pt>
                <c:pt idx="24">
                  <c:v>-0.1313358</c:v>
                </c:pt>
                <c:pt idx="25">
                  <c:v>-0.17610990000000001</c:v>
                </c:pt>
                <c:pt idx="26">
                  <c:v>-1.071591</c:v>
                </c:pt>
                <c:pt idx="27">
                  <c:v>-0.35520620000000003</c:v>
                </c:pt>
                <c:pt idx="28">
                  <c:v>9.2534599999999995E-2</c:v>
                </c:pt>
                <c:pt idx="29">
                  <c:v>0.54027550000000002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E6-467C-94F1-E01672A1E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643720"/>
        <c:axId val="490637816"/>
      </c:lineChart>
      <c:catAx>
        <c:axId val="490643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i="1"/>
                  <a:t>Forrás:</a:t>
                </a:r>
                <a:r>
                  <a:rPr lang="hu-HU" i="1" baseline="0"/>
                  <a:t> CRCB és NNK</a:t>
                </a:r>
                <a:endParaRPr lang="en-US" i="1"/>
              </a:p>
            </c:rich>
          </c:tx>
          <c:layout>
            <c:manualLayout>
              <c:xMode val="edge"/>
              <c:yMode val="edge"/>
              <c:x val="1.4990498839789937E-2"/>
              <c:y val="0.933961636921733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637816"/>
        <c:crosses val="autoZero"/>
        <c:auto val="1"/>
        <c:lblAlgn val="ctr"/>
        <c:lblOffset val="100"/>
        <c:noMultiLvlLbl val="0"/>
      </c:catAx>
      <c:valAx>
        <c:axId val="490637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643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C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56589011287320568"/>
          <c:y val="0.19618700787401575"/>
          <c:w val="0.27365146336638524"/>
          <c:h val="0.181250843644544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18</xdr:col>
      <xdr:colOff>381000</xdr:colOff>
      <xdr:row>24</xdr:row>
      <xdr:rowOff>38100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C4F6D88-2FFE-425E-B4BF-005C9F370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2</xdr:row>
      <xdr:rowOff>6350</xdr:rowOff>
    </xdr:from>
    <xdr:to>
      <xdr:col>21</xdr:col>
      <xdr:colOff>596900</xdr:colOff>
      <xdr:row>20</xdr:row>
      <xdr:rowOff>6350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710D5CD9-956E-4D5B-AF26-75F73D2E6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22</xdr:row>
      <xdr:rowOff>0</xdr:rowOff>
    </xdr:from>
    <xdr:to>
      <xdr:col>22</xdr:col>
      <xdr:colOff>10160</xdr:colOff>
      <xdr:row>42</xdr:row>
      <xdr:rowOff>150496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A0158592-45F6-446F-A447-228673B830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25400</xdr:rowOff>
    </xdr:from>
    <xdr:to>
      <xdr:col>17</xdr:col>
      <xdr:colOff>53976</xdr:colOff>
      <xdr:row>19</xdr:row>
      <xdr:rowOff>31750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E977405B-95A9-4831-ADBB-0069AE07D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vid_19_szennyviz_data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trends"/>
      <sheetName val="crcb_nkk"/>
      <sheetName val="crcb_z_nkk_z"/>
    </sheetNames>
    <sheetDataSet>
      <sheetData sheetId="0"/>
      <sheetData sheetId="1">
        <row r="5">
          <cell r="B5" t="str">
            <v>jl20-26</v>
          </cell>
        </row>
        <row r="6">
          <cell r="B6" t="str">
            <v>jl27-au02</v>
          </cell>
        </row>
        <row r="7">
          <cell r="B7" t="str">
            <v>au03-09</v>
          </cell>
        </row>
        <row r="8">
          <cell r="B8" t="str">
            <v>au10-16</v>
          </cell>
        </row>
        <row r="9">
          <cell r="B9" t="str">
            <v>au17-23</v>
          </cell>
        </row>
        <row r="10">
          <cell r="B10" t="str">
            <v>au24-30</v>
          </cell>
        </row>
        <row r="11">
          <cell r="B11" t="str">
            <v>au31-sz06</v>
          </cell>
        </row>
        <row r="12">
          <cell r="B12" t="str">
            <v>sz07-13</v>
          </cell>
        </row>
        <row r="13">
          <cell r="B13" t="str">
            <v>sz14-20</v>
          </cell>
        </row>
        <row r="14">
          <cell r="B14" t="str">
            <v>sz21-27</v>
          </cell>
        </row>
        <row r="15">
          <cell r="B15" t="str">
            <v>sz28-ok04</v>
          </cell>
        </row>
        <row r="16">
          <cell r="B16" t="str">
            <v>ok05-11</v>
          </cell>
        </row>
        <row r="17">
          <cell r="B17" t="str">
            <v>ok12-18</v>
          </cell>
        </row>
        <row r="18">
          <cell r="B18" t="str">
            <v>ok19-25</v>
          </cell>
        </row>
        <row r="19">
          <cell r="B19" t="str">
            <v>ok26-no01</v>
          </cell>
        </row>
        <row r="20">
          <cell r="B20" t="str">
            <v>no02-08</v>
          </cell>
        </row>
        <row r="21">
          <cell r="B21" t="str">
            <v>no09-15</v>
          </cell>
        </row>
        <row r="22">
          <cell r="B22" t="str">
            <v>no16-22</v>
          </cell>
        </row>
        <row r="23">
          <cell r="B23" t="str">
            <v>no23-29</v>
          </cell>
        </row>
        <row r="24">
          <cell r="B24" t="str">
            <v>no30-de06</v>
          </cell>
        </row>
        <row r="25">
          <cell r="B25" t="str">
            <v>de07-13</v>
          </cell>
        </row>
        <row r="26">
          <cell r="B26" t="str">
            <v>de14-20</v>
          </cell>
        </row>
        <row r="27">
          <cell r="B27" t="str">
            <v>de21-27</v>
          </cell>
        </row>
        <row r="28">
          <cell r="B28" t="str">
            <v>de28-ja03</v>
          </cell>
        </row>
        <row r="29">
          <cell r="B29" t="str">
            <v>ja04-10</v>
          </cell>
        </row>
        <row r="30">
          <cell r="B30" t="str">
            <v>ja11-17</v>
          </cell>
        </row>
        <row r="31">
          <cell r="B31" t="str">
            <v>ja18-24</v>
          </cell>
        </row>
        <row r="32">
          <cell r="B32" t="str">
            <v>ja25-31</v>
          </cell>
        </row>
        <row r="33">
          <cell r="B33" t="str">
            <v>fe01-07</v>
          </cell>
        </row>
        <row r="34">
          <cell r="B34" t="str">
            <v>fe08-14</v>
          </cell>
        </row>
        <row r="35">
          <cell r="B35" t="str">
            <v>fe15-21</v>
          </cell>
        </row>
        <row r="36">
          <cell r="B36" t="str">
            <v>fe22-28</v>
          </cell>
        </row>
        <row r="37">
          <cell r="B37" t="str">
            <v>ma01-07</v>
          </cell>
        </row>
        <row r="38">
          <cell r="B38" t="str">
            <v>ma08-14</v>
          </cell>
        </row>
        <row r="39">
          <cell r="B39" t="str">
            <v>ma15-21</v>
          </cell>
        </row>
        <row r="40">
          <cell r="B40" t="str">
            <v>ma22-28</v>
          </cell>
        </row>
        <row r="41">
          <cell r="B41" t="str">
            <v>ma29-ap04</v>
          </cell>
        </row>
        <row r="42">
          <cell r="B42" t="str">
            <v>ap05-ap11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D4A13-3505-448C-80FD-2925BAC43FE6}">
  <dimension ref="A1:C9"/>
  <sheetViews>
    <sheetView workbookViewId="0"/>
  </sheetViews>
  <sheetFormatPr defaultRowHeight="14.5" x14ac:dyDescent="0.35"/>
  <sheetData>
    <row r="1" spans="1:3" x14ac:dyDescent="0.35">
      <c r="A1" t="s">
        <v>0</v>
      </c>
    </row>
    <row r="7" spans="1:3" x14ac:dyDescent="0.35">
      <c r="C7" t="s">
        <v>364</v>
      </c>
    </row>
    <row r="9" spans="1:3" x14ac:dyDescent="0.35">
      <c r="C9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816CA-3A7A-4673-A3F1-601467C1D616}">
  <dimension ref="A1:G396"/>
  <sheetViews>
    <sheetView topLeftCell="C1" workbookViewId="0">
      <selection activeCell="K2" sqref="K2"/>
    </sheetView>
  </sheetViews>
  <sheetFormatPr defaultRowHeight="14.5" x14ac:dyDescent="0.35"/>
  <cols>
    <col min="2" max="2" width="13.54296875" customWidth="1"/>
    <col min="4" max="4" width="11.81640625" customWidth="1"/>
    <col min="5" max="5" width="9.26953125" bestFit="1" customWidth="1"/>
    <col min="6" max="6" width="12.453125" customWidth="1"/>
  </cols>
  <sheetData>
    <row r="1" spans="1:7" x14ac:dyDescent="0.35">
      <c r="A1" t="s">
        <v>0</v>
      </c>
    </row>
    <row r="2" spans="1:7" x14ac:dyDescent="0.35">
      <c r="B2" t="s">
        <v>407</v>
      </c>
      <c r="C2" t="s">
        <v>248</v>
      </c>
      <c r="D2" t="s">
        <v>249</v>
      </c>
      <c r="E2" t="s">
        <v>250</v>
      </c>
      <c r="F2" t="s">
        <v>251</v>
      </c>
      <c r="G2" t="s">
        <v>252</v>
      </c>
    </row>
    <row r="3" spans="1:7" s="10" customFormat="1" x14ac:dyDescent="0.35">
      <c r="B3" s="10" t="s">
        <v>2</v>
      </c>
      <c r="C3" s="10">
        <v>0</v>
      </c>
      <c r="D3" s="11" t="s">
        <v>247</v>
      </c>
      <c r="G3" s="10">
        <v>1</v>
      </c>
    </row>
    <row r="4" spans="1:7" s="10" customFormat="1" x14ac:dyDescent="0.35">
      <c r="B4" s="10" t="s">
        <v>3</v>
      </c>
      <c r="C4" s="10">
        <v>0</v>
      </c>
      <c r="D4" s="11" t="s">
        <v>247</v>
      </c>
      <c r="G4" s="10">
        <v>1</v>
      </c>
    </row>
    <row r="5" spans="1:7" s="10" customFormat="1" x14ac:dyDescent="0.35">
      <c r="B5" s="10" t="s">
        <v>4</v>
      </c>
      <c r="C5" s="10">
        <v>0</v>
      </c>
      <c r="D5" s="11" t="s">
        <v>247</v>
      </c>
      <c r="G5" s="10">
        <v>1</v>
      </c>
    </row>
    <row r="6" spans="1:7" s="10" customFormat="1" x14ac:dyDescent="0.35">
      <c r="B6" s="10" t="s">
        <v>5</v>
      </c>
      <c r="C6" s="10">
        <v>0</v>
      </c>
      <c r="D6" s="11" t="s">
        <v>247</v>
      </c>
      <c r="G6" s="10">
        <v>1</v>
      </c>
    </row>
    <row r="7" spans="1:7" s="10" customFormat="1" x14ac:dyDescent="0.35">
      <c r="B7" s="10" t="s">
        <v>6</v>
      </c>
      <c r="C7" s="10">
        <v>0</v>
      </c>
      <c r="D7" s="11" t="s">
        <v>247</v>
      </c>
      <c r="G7" s="10">
        <v>1</v>
      </c>
    </row>
    <row r="8" spans="1:7" s="10" customFormat="1" x14ac:dyDescent="0.35">
      <c r="B8" s="10" t="s">
        <v>7</v>
      </c>
      <c r="C8" s="10">
        <v>0</v>
      </c>
      <c r="D8" s="11" t="s">
        <v>247</v>
      </c>
      <c r="G8" s="10">
        <v>1</v>
      </c>
    </row>
    <row r="9" spans="1:7" s="10" customFormat="1" x14ac:dyDescent="0.35">
      <c r="B9" s="10" t="s">
        <v>8</v>
      </c>
      <c r="C9" s="10">
        <v>0</v>
      </c>
      <c r="D9" s="11">
        <f t="shared" ref="D9" si="0">C3+C4+C5+C6+C7+C8+C9</f>
        <v>0</v>
      </c>
      <c r="E9" s="12">
        <f t="shared" ref="E9:E72" si="1">(C3+C4+C5+C6+C7+C8+C9)/7</f>
        <v>0</v>
      </c>
      <c r="G9" s="10">
        <v>1</v>
      </c>
    </row>
    <row r="10" spans="1:7" s="10" customFormat="1" x14ac:dyDescent="0.35">
      <c r="B10" s="10" t="s">
        <v>9</v>
      </c>
      <c r="C10" s="10">
        <v>0</v>
      </c>
      <c r="D10" s="11">
        <f t="shared" ref="D10" si="2">C4+C5+C6+C7+C8+C9+C10</f>
        <v>0</v>
      </c>
      <c r="E10" s="12">
        <f t="shared" si="1"/>
        <v>0</v>
      </c>
      <c r="G10" s="10">
        <v>1</v>
      </c>
    </row>
    <row r="11" spans="1:7" s="10" customFormat="1" x14ac:dyDescent="0.35">
      <c r="B11" s="10" t="s">
        <v>10</v>
      </c>
      <c r="C11" s="10">
        <v>0</v>
      </c>
      <c r="D11" s="11">
        <f t="shared" ref="D11" si="3">C5+C6+C7+C8+C9+C10+C11</f>
        <v>0</v>
      </c>
      <c r="E11" s="12">
        <f t="shared" si="1"/>
        <v>0</v>
      </c>
      <c r="G11" s="10">
        <v>1</v>
      </c>
    </row>
    <row r="12" spans="1:7" s="10" customFormat="1" x14ac:dyDescent="0.35">
      <c r="B12" s="10" t="s">
        <v>11</v>
      </c>
      <c r="C12" s="10">
        <v>1</v>
      </c>
      <c r="D12" s="11">
        <f t="shared" ref="D12" si="4">C6+C7+C8+C9+C10+C11+C12</f>
        <v>1</v>
      </c>
      <c r="E12" s="12">
        <f t="shared" si="1"/>
        <v>0.14285714285714285</v>
      </c>
      <c r="G12" s="10">
        <v>1</v>
      </c>
    </row>
    <row r="13" spans="1:7" s="10" customFormat="1" x14ac:dyDescent="0.35">
      <c r="B13" s="10" t="s">
        <v>12</v>
      </c>
      <c r="C13" s="10">
        <v>0</v>
      </c>
      <c r="D13" s="11">
        <f t="shared" ref="D13" si="5">C7+C8+C9+C10+C11+C12+C13</f>
        <v>1</v>
      </c>
      <c r="E13" s="12">
        <f t="shared" si="1"/>
        <v>0.14285714285714285</v>
      </c>
      <c r="G13" s="10">
        <v>1</v>
      </c>
    </row>
    <row r="14" spans="1:7" s="10" customFormat="1" x14ac:dyDescent="0.35">
      <c r="B14" s="10" t="s">
        <v>13</v>
      </c>
      <c r="C14" s="10">
        <v>0</v>
      </c>
      <c r="D14" s="11">
        <f t="shared" ref="D14" si="6">C8+C9+C10+C11+C12+C13+C14</f>
        <v>1</v>
      </c>
      <c r="E14" s="12">
        <f t="shared" si="1"/>
        <v>0.14285714285714285</v>
      </c>
      <c r="G14" s="10">
        <v>1</v>
      </c>
    </row>
    <row r="15" spans="1:7" s="10" customFormat="1" x14ac:dyDescent="0.35">
      <c r="B15" s="10" t="s">
        <v>14</v>
      </c>
      <c r="C15" s="10">
        <v>0</v>
      </c>
      <c r="D15" s="11">
        <f t="shared" ref="D15:D25" si="7">C9+C10+C11+C12+C13+C14+C15</f>
        <v>1</v>
      </c>
      <c r="E15" s="12">
        <f t="shared" si="1"/>
        <v>0.14285714285714285</v>
      </c>
      <c r="G15" s="10">
        <v>1</v>
      </c>
    </row>
    <row r="16" spans="1:7" s="10" customFormat="1" x14ac:dyDescent="0.35">
      <c r="B16" s="10" t="s">
        <v>15</v>
      </c>
      <c r="C16" s="10">
        <v>0</v>
      </c>
      <c r="D16" s="11">
        <f t="shared" si="7"/>
        <v>1</v>
      </c>
      <c r="E16" s="12">
        <f t="shared" si="1"/>
        <v>0.14285714285714285</v>
      </c>
      <c r="G16" s="10">
        <v>1</v>
      </c>
    </row>
    <row r="17" spans="2:7" s="10" customFormat="1" x14ac:dyDescent="0.35">
      <c r="B17" s="10" t="s">
        <v>16</v>
      </c>
      <c r="C17" s="10">
        <v>3</v>
      </c>
      <c r="D17" s="11">
        <f t="shared" si="7"/>
        <v>4</v>
      </c>
      <c r="E17" s="12">
        <f t="shared" si="1"/>
        <v>0.5714285714285714</v>
      </c>
      <c r="G17" s="10">
        <v>1</v>
      </c>
    </row>
    <row r="18" spans="2:7" s="10" customFormat="1" x14ac:dyDescent="0.35">
      <c r="B18" s="10" t="s">
        <v>17</v>
      </c>
      <c r="C18" s="10">
        <v>0</v>
      </c>
      <c r="D18" s="11">
        <f t="shared" si="7"/>
        <v>4</v>
      </c>
      <c r="E18" s="12">
        <f t="shared" si="1"/>
        <v>0.5714285714285714</v>
      </c>
      <c r="G18" s="10">
        <v>1</v>
      </c>
    </row>
    <row r="19" spans="2:7" s="10" customFormat="1" x14ac:dyDescent="0.35">
      <c r="B19" s="10" t="s">
        <v>18</v>
      </c>
      <c r="C19" s="10">
        <v>3</v>
      </c>
      <c r="D19" s="11">
        <f t="shared" si="7"/>
        <v>6</v>
      </c>
      <c r="E19" s="12">
        <f t="shared" si="1"/>
        <v>0.8571428571428571</v>
      </c>
      <c r="G19" s="10">
        <v>1</v>
      </c>
    </row>
    <row r="20" spans="2:7" s="10" customFormat="1" x14ac:dyDescent="0.35">
      <c r="B20" s="10" t="s">
        <v>19</v>
      </c>
      <c r="C20" s="10">
        <v>1</v>
      </c>
      <c r="D20" s="11">
        <f t="shared" si="7"/>
        <v>7</v>
      </c>
      <c r="E20" s="12">
        <f t="shared" si="1"/>
        <v>1</v>
      </c>
      <c r="G20" s="10">
        <v>1</v>
      </c>
    </row>
    <row r="21" spans="2:7" s="10" customFormat="1" x14ac:dyDescent="0.35">
      <c r="B21" s="10" t="s">
        <v>20</v>
      </c>
      <c r="C21" s="10">
        <v>2</v>
      </c>
      <c r="D21" s="11">
        <f t="shared" si="7"/>
        <v>9</v>
      </c>
      <c r="E21" s="12">
        <f t="shared" si="1"/>
        <v>1.2857142857142858</v>
      </c>
      <c r="G21" s="10">
        <v>1</v>
      </c>
    </row>
    <row r="22" spans="2:7" s="10" customFormat="1" x14ac:dyDescent="0.35">
      <c r="B22" s="10" t="s">
        <v>21</v>
      </c>
      <c r="C22" s="10">
        <v>0</v>
      </c>
      <c r="D22" s="11">
        <f t="shared" si="7"/>
        <v>9</v>
      </c>
      <c r="E22" s="12">
        <f t="shared" si="1"/>
        <v>1.2857142857142858</v>
      </c>
      <c r="G22" s="10">
        <v>1</v>
      </c>
    </row>
    <row r="23" spans="2:7" s="10" customFormat="1" x14ac:dyDescent="0.35">
      <c r="B23" s="10" t="s">
        <v>22</v>
      </c>
      <c r="C23" s="10">
        <v>0</v>
      </c>
      <c r="D23" s="11">
        <f t="shared" si="7"/>
        <v>9</v>
      </c>
      <c r="E23" s="12">
        <f t="shared" si="1"/>
        <v>1.2857142857142858</v>
      </c>
      <c r="G23" s="10">
        <v>1</v>
      </c>
    </row>
    <row r="24" spans="2:7" s="10" customFormat="1" x14ac:dyDescent="0.35">
      <c r="B24" s="10" t="s">
        <v>23</v>
      </c>
      <c r="C24" s="10">
        <v>1</v>
      </c>
      <c r="D24" s="11">
        <f t="shared" si="7"/>
        <v>7</v>
      </c>
      <c r="E24" s="12">
        <f t="shared" si="1"/>
        <v>1</v>
      </c>
      <c r="G24" s="10">
        <v>1</v>
      </c>
    </row>
    <row r="25" spans="2:7" s="10" customFormat="1" x14ac:dyDescent="0.35">
      <c r="B25" s="10" t="s">
        <v>24</v>
      </c>
      <c r="C25" s="10">
        <v>2</v>
      </c>
      <c r="D25" s="11">
        <f t="shared" si="7"/>
        <v>9</v>
      </c>
      <c r="E25" s="12">
        <f t="shared" si="1"/>
        <v>1.2857142857142858</v>
      </c>
      <c r="G25" s="10">
        <v>1</v>
      </c>
    </row>
    <row r="26" spans="2:7" s="10" customFormat="1" x14ac:dyDescent="0.35">
      <c r="B26" s="10" t="s">
        <v>25</v>
      </c>
      <c r="C26" s="10">
        <v>2</v>
      </c>
      <c r="D26" s="11">
        <f t="shared" ref="D26:D52" si="8">C20+C21+C22+C23+C24+C25+C26</f>
        <v>8</v>
      </c>
      <c r="E26" s="12">
        <f t="shared" si="1"/>
        <v>1.1428571428571428</v>
      </c>
      <c r="G26" s="10">
        <v>1</v>
      </c>
    </row>
    <row r="27" spans="2:7" s="10" customFormat="1" x14ac:dyDescent="0.35">
      <c r="B27" s="10" t="s">
        <v>26</v>
      </c>
      <c r="C27" s="10">
        <v>1</v>
      </c>
      <c r="D27" s="11">
        <f t="shared" si="8"/>
        <v>8</v>
      </c>
      <c r="E27" s="12">
        <f t="shared" si="1"/>
        <v>1.1428571428571428</v>
      </c>
      <c r="G27" s="10">
        <v>1</v>
      </c>
    </row>
    <row r="28" spans="2:7" s="10" customFormat="1" x14ac:dyDescent="0.35">
      <c r="B28" s="10" t="s">
        <v>27</v>
      </c>
      <c r="C28" s="10">
        <v>4</v>
      </c>
      <c r="D28" s="11">
        <f t="shared" si="8"/>
        <v>10</v>
      </c>
      <c r="E28" s="12">
        <f t="shared" si="1"/>
        <v>1.4285714285714286</v>
      </c>
      <c r="G28" s="10">
        <v>1</v>
      </c>
    </row>
    <row r="29" spans="2:7" s="10" customFormat="1" x14ac:dyDescent="0.35">
      <c r="B29" s="10" t="s">
        <v>28</v>
      </c>
      <c r="C29" s="10">
        <v>1</v>
      </c>
      <c r="D29" s="11">
        <f t="shared" si="8"/>
        <v>11</v>
      </c>
      <c r="E29" s="12">
        <f t="shared" si="1"/>
        <v>1.5714285714285714</v>
      </c>
      <c r="G29" s="10">
        <v>1</v>
      </c>
    </row>
    <row r="30" spans="2:7" s="10" customFormat="1" x14ac:dyDescent="0.35">
      <c r="B30" s="10" t="s">
        <v>29</v>
      </c>
      <c r="C30" s="10">
        <v>5</v>
      </c>
      <c r="D30" s="11">
        <f t="shared" si="8"/>
        <v>16</v>
      </c>
      <c r="E30" s="12">
        <f t="shared" si="1"/>
        <v>2.2857142857142856</v>
      </c>
      <c r="G30" s="10">
        <v>1</v>
      </c>
    </row>
    <row r="31" spans="2:7" s="10" customFormat="1" x14ac:dyDescent="0.35">
      <c r="B31" s="10" t="s">
        <v>30</v>
      </c>
      <c r="C31" s="10">
        <v>6</v>
      </c>
      <c r="D31" s="11">
        <f t="shared" si="8"/>
        <v>21</v>
      </c>
      <c r="E31" s="12">
        <f t="shared" si="1"/>
        <v>3</v>
      </c>
      <c r="G31" s="10">
        <v>1</v>
      </c>
    </row>
    <row r="32" spans="2:7" s="10" customFormat="1" x14ac:dyDescent="0.35">
      <c r="B32" s="10" t="s">
        <v>31</v>
      </c>
      <c r="C32" s="10">
        <v>2</v>
      </c>
      <c r="D32" s="11">
        <f t="shared" si="8"/>
        <v>21</v>
      </c>
      <c r="E32" s="12">
        <f t="shared" si="1"/>
        <v>3</v>
      </c>
      <c r="G32" s="10">
        <v>1</v>
      </c>
    </row>
    <row r="33" spans="2:7" s="10" customFormat="1" x14ac:dyDescent="0.35">
      <c r="B33" s="10" t="s">
        <v>32</v>
      </c>
      <c r="C33" s="10">
        <v>4</v>
      </c>
      <c r="D33" s="11">
        <f t="shared" si="8"/>
        <v>23</v>
      </c>
      <c r="E33" s="12">
        <f t="shared" si="1"/>
        <v>3.2857142857142856</v>
      </c>
      <c r="G33" s="10">
        <v>1</v>
      </c>
    </row>
    <row r="34" spans="2:7" s="10" customFormat="1" x14ac:dyDescent="0.35">
      <c r="B34" s="10" t="s">
        <v>33</v>
      </c>
      <c r="C34" s="10">
        <v>9</v>
      </c>
      <c r="D34" s="11">
        <f t="shared" si="8"/>
        <v>31</v>
      </c>
      <c r="E34" s="12">
        <f t="shared" si="1"/>
        <v>4.4285714285714288</v>
      </c>
      <c r="G34" s="10">
        <v>1</v>
      </c>
    </row>
    <row r="35" spans="2:7" s="10" customFormat="1" x14ac:dyDescent="0.35">
      <c r="B35" s="10" t="s">
        <v>34</v>
      </c>
      <c r="C35" s="10">
        <v>11</v>
      </c>
      <c r="D35" s="11">
        <f t="shared" si="8"/>
        <v>38</v>
      </c>
      <c r="E35" s="12">
        <f t="shared" si="1"/>
        <v>5.4285714285714288</v>
      </c>
      <c r="G35" s="10">
        <v>1</v>
      </c>
    </row>
    <row r="36" spans="2:7" s="10" customFormat="1" x14ac:dyDescent="0.35">
      <c r="B36" s="10" t="s">
        <v>35</v>
      </c>
      <c r="C36" s="10">
        <v>8</v>
      </c>
      <c r="D36" s="11">
        <f t="shared" si="8"/>
        <v>45</v>
      </c>
      <c r="E36" s="12">
        <f t="shared" si="1"/>
        <v>6.4285714285714288</v>
      </c>
      <c r="G36" s="10">
        <v>1</v>
      </c>
    </row>
    <row r="37" spans="2:7" s="10" customFormat="1" x14ac:dyDescent="0.35">
      <c r="B37" s="10" t="s">
        <v>36</v>
      </c>
      <c r="C37" s="10">
        <v>11</v>
      </c>
      <c r="D37" s="11">
        <f t="shared" si="8"/>
        <v>51</v>
      </c>
      <c r="E37" s="12">
        <f t="shared" si="1"/>
        <v>7.2857142857142856</v>
      </c>
      <c r="G37" s="10">
        <v>1</v>
      </c>
    </row>
    <row r="38" spans="2:7" s="10" customFormat="1" x14ac:dyDescent="0.35">
      <c r="B38" s="10" t="s">
        <v>37</v>
      </c>
      <c r="C38" s="10">
        <v>8</v>
      </c>
      <c r="D38" s="11">
        <f t="shared" si="8"/>
        <v>53</v>
      </c>
      <c r="E38" s="12">
        <f t="shared" si="1"/>
        <v>7.5714285714285712</v>
      </c>
      <c r="G38" s="10">
        <v>1</v>
      </c>
    </row>
    <row r="39" spans="2:7" s="10" customFormat="1" x14ac:dyDescent="0.35">
      <c r="B39" s="10" t="s">
        <v>38</v>
      </c>
      <c r="C39" s="10">
        <v>14</v>
      </c>
      <c r="D39" s="11">
        <f t="shared" si="8"/>
        <v>65</v>
      </c>
      <c r="E39" s="12">
        <f t="shared" si="1"/>
        <v>9.2857142857142865</v>
      </c>
      <c r="G39" s="10">
        <v>1</v>
      </c>
    </row>
    <row r="40" spans="2:7" s="10" customFormat="1" x14ac:dyDescent="0.35">
      <c r="B40" s="10" t="s">
        <v>39</v>
      </c>
      <c r="C40" s="10">
        <v>10</v>
      </c>
      <c r="D40" s="11">
        <f t="shared" si="8"/>
        <v>71</v>
      </c>
      <c r="E40" s="12">
        <f t="shared" si="1"/>
        <v>10.142857142857142</v>
      </c>
      <c r="G40" s="10">
        <v>1</v>
      </c>
    </row>
    <row r="41" spans="2:7" s="10" customFormat="1" x14ac:dyDescent="0.35">
      <c r="B41" s="10" t="s">
        <v>40</v>
      </c>
      <c r="C41" s="10">
        <v>13</v>
      </c>
      <c r="D41" s="11">
        <f t="shared" si="8"/>
        <v>75</v>
      </c>
      <c r="E41" s="12">
        <f t="shared" si="1"/>
        <v>10.714285714285714</v>
      </c>
      <c r="G41" s="10">
        <v>1</v>
      </c>
    </row>
    <row r="42" spans="2:7" s="10" customFormat="1" x14ac:dyDescent="0.35">
      <c r="B42" s="10" t="s">
        <v>41</v>
      </c>
      <c r="C42" s="10">
        <v>12</v>
      </c>
      <c r="D42" s="11">
        <f t="shared" si="8"/>
        <v>76</v>
      </c>
      <c r="E42" s="12">
        <f t="shared" si="1"/>
        <v>10.857142857142858</v>
      </c>
      <c r="G42" s="10">
        <v>1</v>
      </c>
    </row>
    <row r="43" spans="2:7" s="10" customFormat="1" x14ac:dyDescent="0.35">
      <c r="B43" s="10" t="s">
        <v>42</v>
      </c>
      <c r="C43" s="10">
        <v>8</v>
      </c>
      <c r="D43" s="11">
        <f t="shared" si="8"/>
        <v>76</v>
      </c>
      <c r="E43" s="12">
        <f t="shared" si="1"/>
        <v>10.857142857142858</v>
      </c>
      <c r="G43" s="10">
        <v>1</v>
      </c>
    </row>
    <row r="44" spans="2:7" s="10" customFormat="1" x14ac:dyDescent="0.35">
      <c r="B44" s="10" t="s">
        <v>43</v>
      </c>
      <c r="C44" s="10">
        <v>14</v>
      </c>
      <c r="D44" s="11">
        <f t="shared" si="8"/>
        <v>79</v>
      </c>
      <c r="E44" s="12">
        <f t="shared" si="1"/>
        <v>11.285714285714286</v>
      </c>
      <c r="G44" s="10">
        <v>1</v>
      </c>
    </row>
    <row r="45" spans="2:7" s="10" customFormat="1" x14ac:dyDescent="0.35">
      <c r="B45" s="10" t="s">
        <v>44</v>
      </c>
      <c r="C45" s="10">
        <v>16</v>
      </c>
      <c r="D45" s="11">
        <f t="shared" si="8"/>
        <v>87</v>
      </c>
      <c r="E45" s="12">
        <f t="shared" si="1"/>
        <v>12.428571428571429</v>
      </c>
      <c r="G45" s="10">
        <v>1</v>
      </c>
    </row>
    <row r="46" spans="2:7" s="10" customFormat="1" x14ac:dyDescent="0.35">
      <c r="B46" s="10" t="s">
        <v>45</v>
      </c>
      <c r="C46" s="10">
        <v>17</v>
      </c>
      <c r="D46" s="11">
        <f t="shared" si="8"/>
        <v>90</v>
      </c>
      <c r="E46" s="12">
        <f t="shared" si="1"/>
        <v>12.857142857142858</v>
      </c>
      <c r="G46" s="10">
        <v>1</v>
      </c>
    </row>
    <row r="47" spans="2:7" s="10" customFormat="1" x14ac:dyDescent="0.35">
      <c r="B47" s="10" t="s">
        <v>46</v>
      </c>
      <c r="C47" s="10">
        <v>10</v>
      </c>
      <c r="D47" s="11">
        <f t="shared" si="8"/>
        <v>90</v>
      </c>
      <c r="E47" s="12">
        <f t="shared" si="1"/>
        <v>12.857142857142858</v>
      </c>
      <c r="G47" s="10">
        <v>1</v>
      </c>
    </row>
    <row r="48" spans="2:7" s="10" customFormat="1" x14ac:dyDescent="0.35">
      <c r="B48" s="10" t="s">
        <v>47</v>
      </c>
      <c r="C48" s="10">
        <v>14</v>
      </c>
      <c r="D48" s="11">
        <f t="shared" si="8"/>
        <v>91</v>
      </c>
      <c r="E48" s="12">
        <f t="shared" si="1"/>
        <v>13</v>
      </c>
      <c r="G48" s="10">
        <v>1</v>
      </c>
    </row>
    <row r="49" spans="2:7" s="10" customFormat="1" x14ac:dyDescent="0.35">
      <c r="B49" s="10" t="s">
        <v>48</v>
      </c>
      <c r="C49" s="10">
        <v>12</v>
      </c>
      <c r="D49" s="11">
        <f t="shared" si="8"/>
        <v>91</v>
      </c>
      <c r="E49" s="12">
        <f t="shared" si="1"/>
        <v>13</v>
      </c>
      <c r="G49" s="10">
        <v>1</v>
      </c>
    </row>
    <row r="50" spans="2:7" s="10" customFormat="1" x14ac:dyDescent="0.35">
      <c r="B50" s="10" t="s">
        <v>49</v>
      </c>
      <c r="C50" s="10">
        <v>0</v>
      </c>
      <c r="D50" s="11">
        <f t="shared" si="8"/>
        <v>83</v>
      </c>
      <c r="E50" s="12">
        <f t="shared" si="1"/>
        <v>11.857142857142858</v>
      </c>
      <c r="G50" s="10">
        <v>1</v>
      </c>
    </row>
    <row r="51" spans="2:7" s="10" customFormat="1" x14ac:dyDescent="0.35">
      <c r="B51" s="10" t="s">
        <v>50</v>
      </c>
      <c r="C51" s="10">
        <v>25</v>
      </c>
      <c r="D51" s="11">
        <f t="shared" si="8"/>
        <v>94</v>
      </c>
      <c r="E51" s="12">
        <f t="shared" si="1"/>
        <v>13.428571428571429</v>
      </c>
      <c r="G51" s="10">
        <v>1</v>
      </c>
    </row>
    <row r="52" spans="2:7" s="10" customFormat="1" x14ac:dyDescent="0.35">
      <c r="B52" s="10" t="s">
        <v>51</v>
      </c>
      <c r="C52" s="10">
        <v>12</v>
      </c>
      <c r="D52" s="11">
        <f t="shared" si="8"/>
        <v>90</v>
      </c>
      <c r="E52" s="12">
        <f t="shared" si="1"/>
        <v>12.857142857142858</v>
      </c>
      <c r="G52" s="10">
        <v>1</v>
      </c>
    </row>
    <row r="53" spans="2:7" s="10" customFormat="1" x14ac:dyDescent="0.35">
      <c r="B53" s="10" t="s">
        <v>52</v>
      </c>
      <c r="C53" s="10">
        <v>10</v>
      </c>
      <c r="D53" s="11">
        <f t="shared" ref="D53:D68" si="9">C47+C48+C49+C50+C51+C52+C53</f>
        <v>83</v>
      </c>
      <c r="E53" s="12">
        <f t="shared" si="1"/>
        <v>11.857142857142858</v>
      </c>
      <c r="G53" s="10">
        <v>1</v>
      </c>
    </row>
    <row r="54" spans="2:7" s="10" customFormat="1" x14ac:dyDescent="0.35">
      <c r="B54" s="10" t="s">
        <v>53</v>
      </c>
      <c r="C54" s="10">
        <v>8</v>
      </c>
      <c r="D54" s="11">
        <f t="shared" si="9"/>
        <v>81</v>
      </c>
      <c r="E54" s="12">
        <f t="shared" si="1"/>
        <v>11.571428571428571</v>
      </c>
      <c r="G54" s="10">
        <v>1</v>
      </c>
    </row>
    <row r="55" spans="2:7" s="10" customFormat="1" x14ac:dyDescent="0.35">
      <c r="B55" s="10" t="s">
        <v>54</v>
      </c>
      <c r="C55" s="10">
        <v>11</v>
      </c>
      <c r="D55" s="11">
        <f t="shared" si="9"/>
        <v>78</v>
      </c>
      <c r="E55" s="12">
        <f t="shared" si="1"/>
        <v>11.142857142857142</v>
      </c>
      <c r="G55" s="10">
        <v>1</v>
      </c>
    </row>
    <row r="56" spans="2:7" s="10" customFormat="1" x14ac:dyDescent="0.35">
      <c r="B56" s="10" t="s">
        <v>55</v>
      </c>
      <c r="C56" s="10">
        <v>9</v>
      </c>
      <c r="D56" s="11">
        <f t="shared" si="9"/>
        <v>75</v>
      </c>
      <c r="E56" s="12">
        <f t="shared" si="1"/>
        <v>10.714285714285714</v>
      </c>
      <c r="G56" s="10">
        <v>1</v>
      </c>
    </row>
    <row r="57" spans="2:7" s="10" customFormat="1" x14ac:dyDescent="0.35">
      <c r="B57" s="10" t="s">
        <v>56</v>
      </c>
      <c r="C57" s="10">
        <v>12</v>
      </c>
      <c r="D57" s="11">
        <f t="shared" si="9"/>
        <v>87</v>
      </c>
      <c r="E57" s="12">
        <f t="shared" si="1"/>
        <v>12.428571428571429</v>
      </c>
      <c r="G57" s="10">
        <v>1</v>
      </c>
    </row>
    <row r="58" spans="2:7" s="10" customFormat="1" x14ac:dyDescent="0.35">
      <c r="B58" s="10" t="s">
        <v>57</v>
      </c>
      <c r="C58" s="10">
        <v>11</v>
      </c>
      <c r="D58" s="11">
        <f t="shared" si="9"/>
        <v>73</v>
      </c>
      <c r="E58" s="12">
        <f t="shared" si="1"/>
        <v>10.428571428571429</v>
      </c>
      <c r="G58" s="10">
        <v>1</v>
      </c>
    </row>
    <row r="59" spans="2:7" s="10" customFormat="1" x14ac:dyDescent="0.35">
      <c r="B59" s="10" t="s">
        <v>58</v>
      </c>
      <c r="C59" s="10">
        <v>12</v>
      </c>
      <c r="D59" s="11">
        <f t="shared" si="9"/>
        <v>73</v>
      </c>
      <c r="E59" s="12">
        <f t="shared" si="1"/>
        <v>10.428571428571429</v>
      </c>
      <c r="G59" s="10">
        <v>1</v>
      </c>
    </row>
    <row r="60" spans="2:7" s="10" customFormat="1" x14ac:dyDescent="0.35">
      <c r="B60" s="10" t="s">
        <v>59</v>
      </c>
      <c r="C60" s="10">
        <v>5</v>
      </c>
      <c r="D60" s="11">
        <f t="shared" si="9"/>
        <v>68</v>
      </c>
      <c r="E60" s="12">
        <f t="shared" si="1"/>
        <v>9.7142857142857135</v>
      </c>
      <c r="G60" s="10">
        <v>1</v>
      </c>
    </row>
    <row r="61" spans="2:7" s="10" customFormat="1" x14ac:dyDescent="0.35">
      <c r="B61" s="10" t="s">
        <v>60</v>
      </c>
      <c r="C61" s="10">
        <v>11</v>
      </c>
      <c r="D61" s="11">
        <f t="shared" si="9"/>
        <v>71</v>
      </c>
      <c r="E61" s="12">
        <f t="shared" si="1"/>
        <v>10.142857142857142</v>
      </c>
      <c r="G61" s="10">
        <v>1</v>
      </c>
    </row>
    <row r="62" spans="2:7" s="10" customFormat="1" x14ac:dyDescent="0.35">
      <c r="B62" s="10" t="s">
        <v>61</v>
      </c>
      <c r="C62" s="10">
        <v>12</v>
      </c>
      <c r="D62" s="11">
        <f t="shared" si="9"/>
        <v>72</v>
      </c>
      <c r="E62" s="12">
        <f t="shared" si="1"/>
        <v>10.285714285714286</v>
      </c>
      <c r="G62" s="10">
        <v>1</v>
      </c>
    </row>
    <row r="63" spans="2:7" s="10" customFormat="1" x14ac:dyDescent="0.35">
      <c r="B63" s="10" t="s">
        <v>62</v>
      </c>
      <c r="C63" s="10">
        <v>10</v>
      </c>
      <c r="D63" s="11">
        <f t="shared" si="9"/>
        <v>73</v>
      </c>
      <c r="E63" s="12">
        <f t="shared" si="1"/>
        <v>10.428571428571429</v>
      </c>
      <c r="G63" s="10">
        <v>1</v>
      </c>
    </row>
    <row r="64" spans="2:7" s="10" customFormat="1" x14ac:dyDescent="0.35">
      <c r="B64" s="10" t="s">
        <v>63</v>
      </c>
      <c r="C64" s="10">
        <v>10</v>
      </c>
      <c r="D64" s="11">
        <f t="shared" si="9"/>
        <v>71</v>
      </c>
      <c r="E64" s="12">
        <f t="shared" si="1"/>
        <v>10.142857142857142</v>
      </c>
      <c r="G64" s="10">
        <v>1</v>
      </c>
    </row>
    <row r="65" spans="2:7" s="10" customFormat="1" x14ac:dyDescent="0.35">
      <c r="B65" s="10" t="s">
        <v>64</v>
      </c>
      <c r="C65" s="10">
        <v>9</v>
      </c>
      <c r="D65" s="11">
        <f t="shared" si="9"/>
        <v>69</v>
      </c>
      <c r="E65" s="12">
        <f t="shared" si="1"/>
        <v>9.8571428571428577</v>
      </c>
      <c r="G65" s="10">
        <v>1</v>
      </c>
    </row>
    <row r="66" spans="2:7" s="10" customFormat="1" x14ac:dyDescent="0.35">
      <c r="B66" s="10" t="s">
        <v>65</v>
      </c>
      <c r="C66" s="10">
        <v>13</v>
      </c>
      <c r="D66" s="11">
        <f t="shared" si="9"/>
        <v>70</v>
      </c>
      <c r="E66" s="12">
        <f t="shared" si="1"/>
        <v>10</v>
      </c>
      <c r="G66" s="10">
        <v>1</v>
      </c>
    </row>
    <row r="67" spans="2:7" s="10" customFormat="1" x14ac:dyDescent="0.35">
      <c r="B67" s="10" t="s">
        <v>66</v>
      </c>
      <c r="C67" s="10">
        <v>8</v>
      </c>
      <c r="D67" s="11">
        <f t="shared" si="9"/>
        <v>73</v>
      </c>
      <c r="E67" s="12">
        <f t="shared" si="1"/>
        <v>10.428571428571429</v>
      </c>
      <c r="G67" s="10">
        <v>1</v>
      </c>
    </row>
    <row r="68" spans="2:7" s="10" customFormat="1" x14ac:dyDescent="0.35">
      <c r="B68" s="10" t="s">
        <v>67</v>
      </c>
      <c r="C68" s="10">
        <v>8</v>
      </c>
      <c r="D68" s="11">
        <f t="shared" si="9"/>
        <v>70</v>
      </c>
      <c r="E68" s="12">
        <f t="shared" si="1"/>
        <v>10</v>
      </c>
      <c r="G68" s="10">
        <v>1</v>
      </c>
    </row>
    <row r="69" spans="2:7" s="10" customFormat="1" x14ac:dyDescent="0.35">
      <c r="B69" s="10" t="s">
        <v>68</v>
      </c>
      <c r="C69" s="10">
        <v>4</v>
      </c>
      <c r="D69" s="11">
        <f t="shared" ref="D69:D134" si="10">C63+C64+C65+C66+C67+C68+C69</f>
        <v>62</v>
      </c>
      <c r="E69" s="12">
        <f t="shared" si="1"/>
        <v>8.8571428571428577</v>
      </c>
      <c r="G69" s="10">
        <v>1</v>
      </c>
    </row>
    <row r="70" spans="2:7" s="10" customFormat="1" x14ac:dyDescent="0.35">
      <c r="B70" s="10" t="s">
        <v>69</v>
      </c>
      <c r="C70" s="10">
        <v>5</v>
      </c>
      <c r="D70" s="11">
        <f t="shared" si="10"/>
        <v>57</v>
      </c>
      <c r="E70" s="12">
        <f t="shared" si="1"/>
        <v>8.1428571428571423</v>
      </c>
      <c r="G70" s="10">
        <v>1</v>
      </c>
    </row>
    <row r="71" spans="2:7" s="10" customFormat="1" x14ac:dyDescent="0.35">
      <c r="B71" s="10" t="s">
        <v>70</v>
      </c>
      <c r="C71" s="10">
        <v>6</v>
      </c>
      <c r="D71" s="11">
        <f t="shared" si="10"/>
        <v>53</v>
      </c>
      <c r="E71" s="12">
        <f t="shared" si="1"/>
        <v>7.5714285714285712</v>
      </c>
      <c r="G71" s="10">
        <v>1</v>
      </c>
    </row>
    <row r="72" spans="2:7" s="10" customFormat="1" x14ac:dyDescent="0.35">
      <c r="B72" s="10" t="s">
        <v>71</v>
      </c>
      <c r="C72" s="10">
        <v>6</v>
      </c>
      <c r="D72" s="11">
        <f t="shared" si="10"/>
        <v>50</v>
      </c>
      <c r="E72" s="12">
        <f t="shared" si="1"/>
        <v>7.1428571428571432</v>
      </c>
      <c r="G72" s="10">
        <v>1</v>
      </c>
    </row>
    <row r="73" spans="2:7" s="10" customFormat="1" x14ac:dyDescent="0.35">
      <c r="B73" s="10" t="s">
        <v>72</v>
      </c>
      <c r="C73" s="10">
        <v>6</v>
      </c>
      <c r="D73" s="11">
        <f t="shared" si="10"/>
        <v>43</v>
      </c>
      <c r="E73" s="12">
        <f t="shared" ref="E73:E136" si="11">(C67+C68+C69+C70+C71+C72+C73)/7</f>
        <v>6.1428571428571432</v>
      </c>
      <c r="G73" s="10">
        <v>1</v>
      </c>
    </row>
    <row r="74" spans="2:7" s="10" customFormat="1" x14ac:dyDescent="0.35">
      <c r="B74" s="10" t="s">
        <v>73</v>
      </c>
      <c r="C74" s="10">
        <v>3</v>
      </c>
      <c r="D74" s="11">
        <f t="shared" si="10"/>
        <v>38</v>
      </c>
      <c r="E74" s="12">
        <f t="shared" si="11"/>
        <v>5.4285714285714288</v>
      </c>
      <c r="G74" s="10">
        <v>1</v>
      </c>
    </row>
    <row r="75" spans="2:7" s="10" customFormat="1" x14ac:dyDescent="0.35">
      <c r="B75" s="10" t="s">
        <v>74</v>
      </c>
      <c r="C75" s="10">
        <v>11</v>
      </c>
      <c r="D75" s="11">
        <f t="shared" si="10"/>
        <v>41</v>
      </c>
      <c r="E75" s="12">
        <f t="shared" si="11"/>
        <v>5.8571428571428568</v>
      </c>
      <c r="G75" s="10">
        <v>1</v>
      </c>
    </row>
    <row r="76" spans="2:7" s="10" customFormat="1" x14ac:dyDescent="0.35">
      <c r="B76" s="10" t="s">
        <v>75</v>
      </c>
      <c r="C76" s="10">
        <v>5</v>
      </c>
      <c r="D76" s="11">
        <f t="shared" si="10"/>
        <v>42</v>
      </c>
      <c r="E76" s="12">
        <f t="shared" si="11"/>
        <v>6</v>
      </c>
      <c r="G76" s="10">
        <v>1</v>
      </c>
    </row>
    <row r="77" spans="2:7" s="10" customFormat="1" x14ac:dyDescent="0.35">
      <c r="B77" s="10" t="s">
        <v>76</v>
      </c>
      <c r="C77" s="10">
        <v>3</v>
      </c>
      <c r="D77" s="11">
        <f t="shared" si="10"/>
        <v>40</v>
      </c>
      <c r="E77" s="12">
        <f t="shared" si="11"/>
        <v>5.7142857142857144</v>
      </c>
      <c r="G77" s="10">
        <v>1</v>
      </c>
    </row>
    <row r="78" spans="2:7" s="10" customFormat="1" x14ac:dyDescent="0.35">
      <c r="B78" s="10" t="s">
        <v>77</v>
      </c>
      <c r="C78" s="10">
        <v>3</v>
      </c>
      <c r="D78" s="11">
        <f t="shared" si="10"/>
        <v>37</v>
      </c>
      <c r="E78" s="12">
        <f t="shared" si="11"/>
        <v>5.2857142857142856</v>
      </c>
      <c r="G78" s="10">
        <v>1</v>
      </c>
    </row>
    <row r="79" spans="2:7" s="10" customFormat="1" x14ac:dyDescent="0.35">
      <c r="B79" s="10" t="s">
        <v>78</v>
      </c>
      <c r="C79" s="10">
        <v>3</v>
      </c>
      <c r="D79" s="11">
        <f t="shared" si="10"/>
        <v>34</v>
      </c>
      <c r="E79" s="12">
        <f t="shared" si="11"/>
        <v>4.8571428571428568</v>
      </c>
      <c r="G79" s="10">
        <v>1</v>
      </c>
    </row>
    <row r="80" spans="2:7" s="10" customFormat="1" x14ac:dyDescent="0.35">
      <c r="B80" s="10" t="s">
        <v>79</v>
      </c>
      <c r="C80" s="10">
        <v>6</v>
      </c>
      <c r="D80" s="11">
        <f t="shared" si="10"/>
        <v>34</v>
      </c>
      <c r="E80" s="12">
        <f t="shared" si="11"/>
        <v>4.8571428571428568</v>
      </c>
      <c r="G80" s="10">
        <v>1</v>
      </c>
    </row>
    <row r="81" spans="2:7" s="10" customFormat="1" x14ac:dyDescent="0.35">
      <c r="B81" s="10" t="s">
        <v>80</v>
      </c>
      <c r="C81" s="10">
        <v>4</v>
      </c>
      <c r="D81" s="11">
        <f t="shared" si="10"/>
        <v>35</v>
      </c>
      <c r="E81" s="12">
        <f t="shared" si="11"/>
        <v>5</v>
      </c>
      <c r="G81" s="10">
        <v>1</v>
      </c>
    </row>
    <row r="82" spans="2:7" s="10" customFormat="1" x14ac:dyDescent="0.35">
      <c r="B82" s="10" t="s">
        <v>81</v>
      </c>
      <c r="C82" s="10">
        <v>5</v>
      </c>
      <c r="D82" s="11">
        <f t="shared" si="10"/>
        <v>29</v>
      </c>
      <c r="E82" s="12">
        <f t="shared" si="11"/>
        <v>4.1428571428571432</v>
      </c>
      <c r="G82" s="10">
        <v>1</v>
      </c>
    </row>
    <row r="83" spans="2:7" s="10" customFormat="1" x14ac:dyDescent="0.35">
      <c r="B83" s="10" t="s">
        <v>82</v>
      </c>
      <c r="C83" s="10">
        <v>8</v>
      </c>
      <c r="D83" s="11">
        <f t="shared" si="10"/>
        <v>32</v>
      </c>
      <c r="E83" s="12">
        <f t="shared" si="11"/>
        <v>4.5714285714285712</v>
      </c>
      <c r="G83" s="10">
        <v>1</v>
      </c>
    </row>
    <row r="84" spans="2:7" s="10" customFormat="1" x14ac:dyDescent="0.35">
      <c r="B84" s="10" t="s">
        <v>83</v>
      </c>
      <c r="C84" s="10">
        <v>6</v>
      </c>
      <c r="D84" s="11">
        <f t="shared" si="10"/>
        <v>35</v>
      </c>
      <c r="E84" s="12">
        <f t="shared" si="11"/>
        <v>5</v>
      </c>
      <c r="G84" s="10">
        <v>1</v>
      </c>
    </row>
    <row r="85" spans="2:7" s="10" customFormat="1" x14ac:dyDescent="0.35">
      <c r="B85" s="10" t="s">
        <v>84</v>
      </c>
      <c r="C85" s="10">
        <v>4</v>
      </c>
      <c r="D85" s="11">
        <f t="shared" si="10"/>
        <v>36</v>
      </c>
      <c r="E85" s="12">
        <f t="shared" si="11"/>
        <v>5.1428571428571432</v>
      </c>
      <c r="G85" s="10">
        <v>1</v>
      </c>
    </row>
    <row r="86" spans="2:7" s="10" customFormat="1" x14ac:dyDescent="0.35">
      <c r="B86" s="10" t="s">
        <v>85</v>
      </c>
      <c r="C86" s="10">
        <v>8</v>
      </c>
      <c r="D86" s="11">
        <f t="shared" si="10"/>
        <v>41</v>
      </c>
      <c r="E86" s="12">
        <f t="shared" si="11"/>
        <v>5.8571428571428568</v>
      </c>
      <c r="G86" s="10">
        <v>1</v>
      </c>
    </row>
    <row r="87" spans="2:7" s="10" customFormat="1" x14ac:dyDescent="0.35">
      <c r="B87" s="10" t="s">
        <v>86</v>
      </c>
      <c r="C87" s="10">
        <v>0</v>
      </c>
      <c r="D87" s="11">
        <f t="shared" si="10"/>
        <v>35</v>
      </c>
      <c r="E87" s="12">
        <f t="shared" si="11"/>
        <v>5</v>
      </c>
      <c r="G87" s="10">
        <v>1</v>
      </c>
    </row>
    <row r="88" spans="2:7" s="10" customFormat="1" x14ac:dyDescent="0.35">
      <c r="B88" s="10" t="s">
        <v>87</v>
      </c>
      <c r="C88" s="10">
        <v>7</v>
      </c>
      <c r="D88" s="11">
        <f t="shared" si="10"/>
        <v>38</v>
      </c>
      <c r="E88" s="12">
        <f t="shared" si="11"/>
        <v>5.4285714285714288</v>
      </c>
      <c r="G88" s="10">
        <v>1</v>
      </c>
    </row>
    <row r="89" spans="2:7" s="10" customFormat="1" x14ac:dyDescent="0.35">
      <c r="B89" s="10" t="s">
        <v>88</v>
      </c>
      <c r="C89" s="10">
        <v>2</v>
      </c>
      <c r="D89" s="11">
        <f t="shared" si="10"/>
        <v>35</v>
      </c>
      <c r="E89" s="12">
        <f t="shared" si="11"/>
        <v>5</v>
      </c>
      <c r="G89" s="10">
        <v>1</v>
      </c>
    </row>
    <row r="90" spans="2:7" s="10" customFormat="1" x14ac:dyDescent="0.35">
      <c r="B90" s="10" t="s">
        <v>89</v>
      </c>
      <c r="C90" s="10">
        <v>6</v>
      </c>
      <c r="D90" s="11">
        <f t="shared" si="10"/>
        <v>33</v>
      </c>
      <c r="E90" s="12">
        <f t="shared" si="11"/>
        <v>4.7142857142857144</v>
      </c>
      <c r="G90" s="10">
        <v>1</v>
      </c>
    </row>
    <row r="91" spans="2:7" s="10" customFormat="1" x14ac:dyDescent="0.35">
      <c r="B91" s="10" t="s">
        <v>90</v>
      </c>
      <c r="C91" s="10">
        <v>2</v>
      </c>
      <c r="D91" s="11">
        <f t="shared" si="10"/>
        <v>29</v>
      </c>
      <c r="E91" s="12">
        <f t="shared" si="11"/>
        <v>4.1428571428571432</v>
      </c>
      <c r="G91" s="10">
        <v>1</v>
      </c>
    </row>
    <row r="92" spans="2:7" s="10" customFormat="1" x14ac:dyDescent="0.35">
      <c r="B92" s="10" t="s">
        <v>91</v>
      </c>
      <c r="C92" s="10">
        <v>0</v>
      </c>
      <c r="D92" s="11">
        <f t="shared" si="10"/>
        <v>25</v>
      </c>
      <c r="E92" s="12">
        <f t="shared" si="11"/>
        <v>3.5714285714285716</v>
      </c>
      <c r="G92" s="10">
        <v>1</v>
      </c>
    </row>
    <row r="93" spans="2:7" s="10" customFormat="1" x14ac:dyDescent="0.35">
      <c r="B93" s="10" t="s">
        <v>92</v>
      </c>
      <c r="C93" s="10">
        <v>5</v>
      </c>
      <c r="D93" s="11">
        <f t="shared" si="10"/>
        <v>22</v>
      </c>
      <c r="E93" s="12">
        <f t="shared" si="11"/>
        <v>3.1428571428571428</v>
      </c>
      <c r="G93" s="10">
        <v>1</v>
      </c>
    </row>
    <row r="94" spans="2:7" s="10" customFormat="1" x14ac:dyDescent="0.35">
      <c r="B94" s="10" t="s">
        <v>93</v>
      </c>
      <c r="C94" s="10">
        <v>3</v>
      </c>
      <c r="D94" s="11">
        <f t="shared" si="10"/>
        <v>25</v>
      </c>
      <c r="E94" s="12">
        <f t="shared" si="11"/>
        <v>3.5714285714285716</v>
      </c>
      <c r="G94" s="10">
        <v>1</v>
      </c>
    </row>
    <row r="95" spans="2:7" s="10" customFormat="1" x14ac:dyDescent="0.35">
      <c r="B95" s="10" t="s">
        <v>94</v>
      </c>
      <c r="C95" s="10">
        <v>0</v>
      </c>
      <c r="D95" s="11">
        <f t="shared" si="10"/>
        <v>18</v>
      </c>
      <c r="E95" s="12">
        <f t="shared" si="11"/>
        <v>2.5714285714285716</v>
      </c>
      <c r="G95" s="10">
        <v>1</v>
      </c>
    </row>
    <row r="96" spans="2:7" s="10" customFormat="1" x14ac:dyDescent="0.35">
      <c r="B96" s="10" t="s">
        <v>95</v>
      </c>
      <c r="C96" s="10">
        <v>0</v>
      </c>
      <c r="D96" s="11">
        <f t="shared" si="10"/>
        <v>16</v>
      </c>
      <c r="E96" s="12">
        <f t="shared" si="11"/>
        <v>2.2857142857142856</v>
      </c>
      <c r="G96" s="10">
        <v>1</v>
      </c>
    </row>
    <row r="97" spans="2:7" s="10" customFormat="1" x14ac:dyDescent="0.35">
      <c r="B97" s="10" t="s">
        <v>96</v>
      </c>
      <c r="C97" s="10">
        <v>6</v>
      </c>
      <c r="D97" s="11">
        <f t="shared" si="10"/>
        <v>16</v>
      </c>
      <c r="E97" s="12">
        <f t="shared" si="11"/>
        <v>2.2857142857142856</v>
      </c>
      <c r="G97" s="10">
        <v>1</v>
      </c>
    </row>
    <row r="98" spans="2:7" s="10" customFormat="1" x14ac:dyDescent="0.35">
      <c r="B98" s="10" t="s">
        <v>97</v>
      </c>
      <c r="C98" s="10">
        <v>2</v>
      </c>
      <c r="D98" s="11">
        <f t="shared" si="10"/>
        <v>16</v>
      </c>
      <c r="E98" s="12">
        <f t="shared" si="11"/>
        <v>2.2857142857142856</v>
      </c>
      <c r="G98" s="10">
        <v>1</v>
      </c>
    </row>
    <row r="99" spans="2:7" s="10" customFormat="1" x14ac:dyDescent="0.35">
      <c r="B99" s="10" t="s">
        <v>98</v>
      </c>
      <c r="C99" s="10">
        <v>1</v>
      </c>
      <c r="D99" s="11">
        <f t="shared" si="10"/>
        <v>17</v>
      </c>
      <c r="E99" s="12">
        <f t="shared" si="11"/>
        <v>2.4285714285714284</v>
      </c>
      <c r="G99" s="10">
        <v>1</v>
      </c>
    </row>
    <row r="100" spans="2:7" s="10" customFormat="1" x14ac:dyDescent="0.35">
      <c r="B100" s="10" t="s">
        <v>99</v>
      </c>
      <c r="C100" s="10">
        <v>2</v>
      </c>
      <c r="D100" s="11">
        <f t="shared" si="10"/>
        <v>14</v>
      </c>
      <c r="E100" s="12">
        <f t="shared" si="11"/>
        <v>2</v>
      </c>
      <c r="G100" s="10">
        <v>1</v>
      </c>
    </row>
    <row r="101" spans="2:7" s="10" customFormat="1" x14ac:dyDescent="0.35">
      <c r="B101" s="10" t="s">
        <v>100</v>
      </c>
      <c r="C101" s="10">
        <v>2</v>
      </c>
      <c r="D101" s="11">
        <f t="shared" si="10"/>
        <v>13</v>
      </c>
      <c r="E101" s="12">
        <f t="shared" si="11"/>
        <v>1.8571428571428572</v>
      </c>
      <c r="G101" s="10">
        <v>1</v>
      </c>
    </row>
    <row r="102" spans="2:7" s="10" customFormat="1" x14ac:dyDescent="0.35">
      <c r="B102" s="10" t="s">
        <v>101</v>
      </c>
      <c r="C102" s="10">
        <v>4</v>
      </c>
      <c r="D102" s="11">
        <f t="shared" si="10"/>
        <v>17</v>
      </c>
      <c r="E102" s="12">
        <f t="shared" si="11"/>
        <v>2.4285714285714284</v>
      </c>
      <c r="G102" s="10">
        <v>1</v>
      </c>
    </row>
    <row r="103" spans="2:7" s="10" customFormat="1" x14ac:dyDescent="0.35">
      <c r="B103" s="10" t="s">
        <v>102</v>
      </c>
      <c r="C103" s="10">
        <v>4</v>
      </c>
      <c r="D103" s="11">
        <f t="shared" si="10"/>
        <v>21</v>
      </c>
      <c r="E103" s="12">
        <f t="shared" si="11"/>
        <v>3</v>
      </c>
      <c r="G103" s="10">
        <v>1</v>
      </c>
    </row>
    <row r="104" spans="2:7" s="10" customFormat="1" x14ac:dyDescent="0.35">
      <c r="B104" s="10" t="s">
        <v>103</v>
      </c>
      <c r="C104" s="10">
        <v>2</v>
      </c>
      <c r="D104" s="11">
        <f t="shared" si="10"/>
        <v>17</v>
      </c>
      <c r="E104" s="12">
        <f t="shared" si="11"/>
        <v>2.4285714285714284</v>
      </c>
      <c r="G104" s="10">
        <v>1</v>
      </c>
    </row>
    <row r="105" spans="2:7" s="10" customFormat="1" x14ac:dyDescent="0.35">
      <c r="B105" s="10" t="s">
        <v>104</v>
      </c>
      <c r="C105" s="10">
        <v>2</v>
      </c>
      <c r="D105" s="11">
        <f t="shared" si="10"/>
        <v>17</v>
      </c>
      <c r="E105" s="12">
        <f t="shared" si="11"/>
        <v>2.4285714285714284</v>
      </c>
      <c r="G105" s="10">
        <v>1</v>
      </c>
    </row>
    <row r="106" spans="2:7" s="10" customFormat="1" x14ac:dyDescent="0.35">
      <c r="B106" s="10" t="s">
        <v>105</v>
      </c>
      <c r="C106" s="10">
        <v>1</v>
      </c>
      <c r="D106" s="11">
        <f t="shared" si="10"/>
        <v>17</v>
      </c>
      <c r="E106" s="12">
        <f t="shared" si="11"/>
        <v>2.4285714285714284</v>
      </c>
      <c r="G106" s="10">
        <v>1</v>
      </c>
    </row>
    <row r="107" spans="2:7" s="10" customFormat="1" x14ac:dyDescent="0.35">
      <c r="B107" s="10" t="s">
        <v>106</v>
      </c>
      <c r="C107" s="10">
        <v>0</v>
      </c>
      <c r="D107" s="11">
        <f t="shared" si="10"/>
        <v>15</v>
      </c>
      <c r="E107" s="12">
        <f t="shared" si="11"/>
        <v>2.1428571428571428</v>
      </c>
      <c r="G107" s="10">
        <v>1</v>
      </c>
    </row>
    <row r="108" spans="2:7" s="10" customFormat="1" x14ac:dyDescent="0.35">
      <c r="B108" s="10" t="s">
        <v>107</v>
      </c>
      <c r="C108" s="10">
        <v>2</v>
      </c>
      <c r="D108" s="11">
        <f t="shared" si="10"/>
        <v>15</v>
      </c>
      <c r="E108" s="12">
        <f t="shared" si="11"/>
        <v>2.1428571428571428</v>
      </c>
      <c r="G108" s="10">
        <v>1</v>
      </c>
    </row>
    <row r="109" spans="2:7" s="10" customFormat="1" x14ac:dyDescent="0.35">
      <c r="B109" s="10" t="s">
        <v>108</v>
      </c>
      <c r="C109" s="10">
        <v>0</v>
      </c>
      <c r="D109" s="11">
        <f t="shared" si="10"/>
        <v>11</v>
      </c>
      <c r="E109" s="12">
        <f t="shared" si="11"/>
        <v>1.5714285714285714</v>
      </c>
      <c r="G109" s="10">
        <v>1</v>
      </c>
    </row>
    <row r="110" spans="2:7" s="10" customFormat="1" x14ac:dyDescent="0.35">
      <c r="B110" s="10" t="s">
        <v>109</v>
      </c>
      <c r="C110" s="10">
        <v>2</v>
      </c>
      <c r="D110" s="11">
        <f t="shared" si="10"/>
        <v>9</v>
      </c>
      <c r="E110" s="12">
        <f t="shared" si="11"/>
        <v>1.2857142857142858</v>
      </c>
      <c r="G110" s="10">
        <v>1</v>
      </c>
    </row>
    <row r="111" spans="2:7" s="10" customFormat="1" x14ac:dyDescent="0.35">
      <c r="B111" s="10" t="s">
        <v>110</v>
      </c>
      <c r="C111" s="10">
        <v>1</v>
      </c>
      <c r="D111" s="11">
        <f t="shared" si="10"/>
        <v>8</v>
      </c>
      <c r="E111" s="12">
        <f t="shared" si="11"/>
        <v>1.1428571428571428</v>
      </c>
      <c r="G111" s="10">
        <v>1</v>
      </c>
    </row>
    <row r="112" spans="2:7" s="10" customFormat="1" x14ac:dyDescent="0.35">
      <c r="B112" s="10" t="s">
        <v>111</v>
      </c>
      <c r="C112" s="10">
        <v>0</v>
      </c>
      <c r="D112" s="11">
        <f t="shared" si="10"/>
        <v>6</v>
      </c>
      <c r="E112" s="12">
        <f t="shared" si="11"/>
        <v>0.8571428571428571</v>
      </c>
      <c r="G112" s="10">
        <v>1</v>
      </c>
    </row>
    <row r="113" spans="2:7" s="10" customFormat="1" x14ac:dyDescent="0.35">
      <c r="B113" s="10" t="s">
        <v>112</v>
      </c>
      <c r="C113" s="10">
        <v>3</v>
      </c>
      <c r="D113" s="11">
        <f t="shared" si="10"/>
        <v>8</v>
      </c>
      <c r="E113" s="12">
        <f t="shared" si="11"/>
        <v>1.1428571428571428</v>
      </c>
      <c r="G113" s="10">
        <v>1</v>
      </c>
    </row>
    <row r="114" spans="2:7" s="10" customFormat="1" x14ac:dyDescent="0.35">
      <c r="B114" s="10" t="s">
        <v>113</v>
      </c>
      <c r="C114" s="10">
        <v>1</v>
      </c>
      <c r="D114" s="11">
        <f t="shared" si="10"/>
        <v>9</v>
      </c>
      <c r="E114" s="12">
        <f t="shared" si="11"/>
        <v>1.2857142857142858</v>
      </c>
      <c r="G114" s="10">
        <v>1</v>
      </c>
    </row>
    <row r="115" spans="2:7" s="10" customFormat="1" x14ac:dyDescent="0.35">
      <c r="B115" s="10" t="s">
        <v>114</v>
      </c>
      <c r="C115" s="10">
        <v>1</v>
      </c>
      <c r="D115" s="11">
        <f t="shared" si="10"/>
        <v>8</v>
      </c>
      <c r="E115" s="12">
        <f t="shared" si="11"/>
        <v>1.1428571428571428</v>
      </c>
      <c r="G115" s="10">
        <v>1</v>
      </c>
    </row>
    <row r="116" spans="2:7" s="10" customFormat="1" x14ac:dyDescent="0.35">
      <c r="B116" s="10" t="s">
        <v>115</v>
      </c>
      <c r="C116" s="10">
        <v>0</v>
      </c>
      <c r="D116" s="11">
        <f t="shared" si="10"/>
        <v>8</v>
      </c>
      <c r="E116" s="12">
        <f t="shared" si="11"/>
        <v>1.1428571428571428</v>
      </c>
      <c r="G116" s="10">
        <v>1</v>
      </c>
    </row>
    <row r="117" spans="2:7" s="10" customFormat="1" x14ac:dyDescent="0.35">
      <c r="B117" s="10" t="s">
        <v>116</v>
      </c>
      <c r="C117" s="10">
        <v>3</v>
      </c>
      <c r="D117" s="11">
        <f t="shared" si="10"/>
        <v>9</v>
      </c>
      <c r="E117" s="12">
        <f t="shared" si="11"/>
        <v>1.2857142857142858</v>
      </c>
      <c r="G117" s="10">
        <v>1</v>
      </c>
    </row>
    <row r="118" spans="2:7" s="10" customFormat="1" x14ac:dyDescent="0.35">
      <c r="B118" s="10" t="s">
        <v>117</v>
      </c>
      <c r="C118" s="10">
        <v>4</v>
      </c>
      <c r="D118" s="11">
        <f t="shared" si="10"/>
        <v>12</v>
      </c>
      <c r="E118" s="12">
        <f t="shared" si="11"/>
        <v>1.7142857142857142</v>
      </c>
      <c r="G118" s="10">
        <v>1</v>
      </c>
    </row>
    <row r="119" spans="2:7" s="10" customFormat="1" x14ac:dyDescent="0.35">
      <c r="B119" s="10" t="s">
        <v>118</v>
      </c>
      <c r="C119" s="10">
        <v>0</v>
      </c>
      <c r="D119" s="11">
        <f t="shared" si="10"/>
        <v>12</v>
      </c>
      <c r="E119" s="12">
        <f t="shared" si="11"/>
        <v>1.7142857142857142</v>
      </c>
      <c r="G119" s="10">
        <v>1</v>
      </c>
    </row>
    <row r="120" spans="2:7" s="10" customFormat="1" x14ac:dyDescent="0.35">
      <c r="B120" s="10" t="s">
        <v>119</v>
      </c>
      <c r="C120" s="10">
        <v>1</v>
      </c>
      <c r="D120" s="11">
        <f t="shared" si="10"/>
        <v>10</v>
      </c>
      <c r="E120" s="12">
        <f t="shared" si="11"/>
        <v>1.4285714285714286</v>
      </c>
      <c r="G120" s="10">
        <v>1</v>
      </c>
    </row>
    <row r="121" spans="2:7" s="10" customFormat="1" x14ac:dyDescent="0.35">
      <c r="B121" s="10" t="s">
        <v>120</v>
      </c>
      <c r="C121" s="10">
        <v>1</v>
      </c>
      <c r="D121" s="11">
        <f t="shared" si="10"/>
        <v>10</v>
      </c>
      <c r="E121" s="12">
        <f t="shared" si="11"/>
        <v>1.4285714285714286</v>
      </c>
      <c r="G121" s="10">
        <v>1</v>
      </c>
    </row>
    <row r="122" spans="2:7" s="10" customFormat="1" x14ac:dyDescent="0.35">
      <c r="B122" s="10" t="s">
        <v>121</v>
      </c>
      <c r="C122" s="10">
        <v>1</v>
      </c>
      <c r="D122" s="11">
        <f t="shared" si="10"/>
        <v>10</v>
      </c>
      <c r="E122" s="12">
        <f t="shared" si="11"/>
        <v>1.4285714285714286</v>
      </c>
      <c r="G122" s="10">
        <v>1</v>
      </c>
    </row>
    <row r="123" spans="2:7" s="10" customFormat="1" x14ac:dyDescent="0.35">
      <c r="B123" s="10" t="s">
        <v>122</v>
      </c>
      <c r="C123" s="10">
        <v>1</v>
      </c>
      <c r="D123" s="11">
        <f t="shared" si="10"/>
        <v>11</v>
      </c>
      <c r="E123" s="12">
        <f t="shared" si="11"/>
        <v>1.5714285714285714</v>
      </c>
      <c r="G123" s="10">
        <v>1</v>
      </c>
    </row>
    <row r="124" spans="2:7" s="10" customFormat="1" x14ac:dyDescent="0.35">
      <c r="B124" s="10" t="s">
        <v>123</v>
      </c>
      <c r="C124" s="10">
        <v>0</v>
      </c>
      <c r="D124" s="11">
        <f t="shared" si="10"/>
        <v>8</v>
      </c>
      <c r="E124" s="12">
        <f t="shared" si="11"/>
        <v>1.1428571428571428</v>
      </c>
      <c r="G124" s="10">
        <v>1</v>
      </c>
    </row>
    <row r="125" spans="2:7" s="10" customFormat="1" x14ac:dyDescent="0.35">
      <c r="B125" s="10" t="s">
        <v>124</v>
      </c>
      <c r="C125" s="10">
        <v>0</v>
      </c>
      <c r="D125" s="11">
        <f t="shared" si="10"/>
        <v>4</v>
      </c>
      <c r="E125" s="12">
        <f t="shared" si="11"/>
        <v>0.5714285714285714</v>
      </c>
      <c r="G125" s="10">
        <v>1</v>
      </c>
    </row>
    <row r="126" spans="2:7" s="10" customFormat="1" x14ac:dyDescent="0.35">
      <c r="B126" s="10" t="s">
        <v>125</v>
      </c>
      <c r="C126" s="10">
        <v>0</v>
      </c>
      <c r="D126" s="11">
        <f t="shared" si="10"/>
        <v>4</v>
      </c>
      <c r="E126" s="12">
        <f t="shared" si="11"/>
        <v>0.5714285714285714</v>
      </c>
      <c r="G126" s="10">
        <v>1</v>
      </c>
    </row>
    <row r="127" spans="2:7" s="10" customFormat="1" x14ac:dyDescent="0.35">
      <c r="B127" s="10" t="s">
        <v>126</v>
      </c>
      <c r="C127" s="10">
        <v>0</v>
      </c>
      <c r="D127" s="11">
        <f t="shared" si="10"/>
        <v>3</v>
      </c>
      <c r="E127" s="12">
        <f t="shared" si="11"/>
        <v>0.42857142857142855</v>
      </c>
      <c r="G127" s="10">
        <v>1</v>
      </c>
    </row>
    <row r="128" spans="2:7" s="10" customFormat="1" x14ac:dyDescent="0.35">
      <c r="B128" s="10" t="s">
        <v>127</v>
      </c>
      <c r="C128" s="10">
        <v>2</v>
      </c>
      <c r="D128" s="11">
        <f t="shared" si="10"/>
        <v>4</v>
      </c>
      <c r="E128" s="12">
        <f t="shared" si="11"/>
        <v>0.5714285714285714</v>
      </c>
      <c r="G128" s="10">
        <v>1</v>
      </c>
    </row>
    <row r="129" spans="1:7" s="10" customFormat="1" x14ac:dyDescent="0.35">
      <c r="B129" s="10" t="s">
        <v>128</v>
      </c>
      <c r="C129" s="10">
        <v>2</v>
      </c>
      <c r="D129" s="11">
        <f t="shared" si="10"/>
        <v>5</v>
      </c>
      <c r="E129" s="12">
        <f t="shared" si="11"/>
        <v>0.7142857142857143</v>
      </c>
      <c r="G129" s="10">
        <v>1</v>
      </c>
    </row>
    <row r="130" spans="1:7" s="10" customFormat="1" x14ac:dyDescent="0.35">
      <c r="B130" s="10" t="s">
        <v>129</v>
      </c>
      <c r="C130" s="10">
        <v>2</v>
      </c>
      <c r="D130" s="11">
        <f t="shared" si="10"/>
        <v>6</v>
      </c>
      <c r="E130" s="12">
        <f t="shared" si="11"/>
        <v>0.8571428571428571</v>
      </c>
      <c r="G130" s="10">
        <v>1</v>
      </c>
    </row>
    <row r="131" spans="1:7" s="10" customFormat="1" x14ac:dyDescent="0.35">
      <c r="B131" s="10" t="s">
        <v>130</v>
      </c>
      <c r="C131" s="10">
        <v>0</v>
      </c>
      <c r="D131" s="11">
        <f t="shared" si="10"/>
        <v>6</v>
      </c>
      <c r="E131" s="12">
        <f t="shared" si="11"/>
        <v>0.8571428571428571</v>
      </c>
      <c r="G131" s="10">
        <v>1</v>
      </c>
    </row>
    <row r="132" spans="1:7" s="10" customFormat="1" x14ac:dyDescent="0.35">
      <c r="B132" s="10" t="s">
        <v>131</v>
      </c>
      <c r="C132" s="10">
        <v>0</v>
      </c>
      <c r="D132" s="11">
        <f t="shared" si="10"/>
        <v>6</v>
      </c>
      <c r="E132" s="12">
        <f t="shared" si="11"/>
        <v>0.8571428571428571</v>
      </c>
      <c r="G132" s="10">
        <v>1</v>
      </c>
    </row>
    <row r="133" spans="1:7" s="10" customFormat="1" x14ac:dyDescent="0.35">
      <c r="B133" s="10" t="s">
        <v>132</v>
      </c>
      <c r="C133" s="10">
        <v>0</v>
      </c>
      <c r="D133" s="11">
        <f t="shared" si="10"/>
        <v>6</v>
      </c>
      <c r="E133" s="12">
        <f t="shared" si="11"/>
        <v>0.8571428571428571</v>
      </c>
      <c r="G133" s="10">
        <v>1</v>
      </c>
    </row>
    <row r="134" spans="1:7" s="10" customFormat="1" x14ac:dyDescent="0.35">
      <c r="B134" s="10" t="s">
        <v>133</v>
      </c>
      <c r="C134" s="10">
        <v>0</v>
      </c>
      <c r="D134" s="11">
        <f t="shared" si="10"/>
        <v>6</v>
      </c>
      <c r="E134" s="12">
        <f t="shared" si="11"/>
        <v>0.8571428571428571</v>
      </c>
      <c r="G134" s="10">
        <v>1</v>
      </c>
    </row>
    <row r="135" spans="1:7" s="10" customFormat="1" x14ac:dyDescent="0.35">
      <c r="B135" s="10" t="s">
        <v>134</v>
      </c>
      <c r="C135" s="10">
        <v>0</v>
      </c>
      <c r="D135" s="11">
        <f t="shared" ref="D135:D198" si="12">C129+C130+C131+C132+C133+C134+C135</f>
        <v>4</v>
      </c>
      <c r="E135" s="12">
        <f t="shared" si="11"/>
        <v>0.5714285714285714</v>
      </c>
      <c r="G135" s="10">
        <v>1</v>
      </c>
    </row>
    <row r="136" spans="1:7" s="10" customFormat="1" x14ac:dyDescent="0.35">
      <c r="B136" s="10" t="s">
        <v>135</v>
      </c>
      <c r="C136" s="10">
        <v>0</v>
      </c>
      <c r="D136" s="11">
        <f t="shared" si="12"/>
        <v>2</v>
      </c>
      <c r="E136" s="12">
        <f t="shared" si="11"/>
        <v>0.2857142857142857</v>
      </c>
      <c r="G136" s="10">
        <v>1</v>
      </c>
    </row>
    <row r="137" spans="1:7" s="10" customFormat="1" x14ac:dyDescent="0.35">
      <c r="B137" s="10" t="s">
        <v>136</v>
      </c>
      <c r="C137" s="10">
        <v>1</v>
      </c>
      <c r="D137" s="11">
        <f t="shared" si="12"/>
        <v>1</v>
      </c>
      <c r="E137" s="12">
        <f t="shared" ref="E137:E143" si="13">(C131+C132+C133+C134+C135+C136+C137)/7</f>
        <v>0.14285714285714285</v>
      </c>
      <c r="G137" s="10">
        <v>1</v>
      </c>
    </row>
    <row r="138" spans="1:7" s="10" customFormat="1" x14ac:dyDescent="0.35">
      <c r="A138" s="10">
        <v>1</v>
      </c>
      <c r="B138" s="10" t="s">
        <v>137</v>
      </c>
      <c r="C138" s="10">
        <v>0</v>
      </c>
      <c r="D138" s="11">
        <f t="shared" si="12"/>
        <v>1</v>
      </c>
      <c r="E138" s="12">
        <f t="shared" si="13"/>
        <v>0.14285714285714285</v>
      </c>
      <c r="G138" s="10">
        <v>1</v>
      </c>
    </row>
    <row r="139" spans="1:7" s="10" customFormat="1" x14ac:dyDescent="0.35">
      <c r="A139" s="10">
        <v>2</v>
      </c>
      <c r="B139" s="10" t="s">
        <v>138</v>
      </c>
      <c r="C139" s="10">
        <v>0</v>
      </c>
      <c r="D139" s="11">
        <f t="shared" si="12"/>
        <v>1</v>
      </c>
      <c r="E139" s="12">
        <f t="shared" si="13"/>
        <v>0.14285714285714285</v>
      </c>
      <c r="G139" s="10">
        <v>1</v>
      </c>
    </row>
    <row r="140" spans="1:7" s="10" customFormat="1" x14ac:dyDescent="0.35">
      <c r="A140" s="10">
        <v>3</v>
      </c>
      <c r="B140" s="10" t="s">
        <v>139</v>
      </c>
      <c r="C140" s="10">
        <v>0</v>
      </c>
      <c r="D140" s="11">
        <f t="shared" si="12"/>
        <v>1</v>
      </c>
      <c r="E140" s="12">
        <f t="shared" si="13"/>
        <v>0.14285714285714285</v>
      </c>
      <c r="G140" s="10">
        <v>1</v>
      </c>
    </row>
    <row r="141" spans="1:7" s="10" customFormat="1" x14ac:dyDescent="0.35">
      <c r="A141" s="10">
        <v>4</v>
      </c>
      <c r="B141" s="10" t="s">
        <v>140</v>
      </c>
      <c r="C141" s="10">
        <v>0</v>
      </c>
      <c r="D141" s="11">
        <f t="shared" si="12"/>
        <v>1</v>
      </c>
      <c r="E141" s="12">
        <f t="shared" si="13"/>
        <v>0.14285714285714285</v>
      </c>
      <c r="G141" s="10">
        <v>1</v>
      </c>
    </row>
    <row r="142" spans="1:7" s="10" customFormat="1" x14ac:dyDescent="0.35">
      <c r="A142" s="10">
        <v>5</v>
      </c>
      <c r="B142" s="10" t="s">
        <v>141</v>
      </c>
      <c r="C142" s="10">
        <v>0</v>
      </c>
      <c r="D142" s="11">
        <f t="shared" si="12"/>
        <v>1</v>
      </c>
      <c r="E142" s="12">
        <f t="shared" si="13"/>
        <v>0.14285714285714285</v>
      </c>
      <c r="G142" s="10">
        <v>1</v>
      </c>
    </row>
    <row r="143" spans="1:7" s="10" customFormat="1" x14ac:dyDescent="0.35">
      <c r="A143" s="10">
        <v>6</v>
      </c>
      <c r="B143" s="10" t="s">
        <v>142</v>
      </c>
      <c r="C143" s="10">
        <v>0</v>
      </c>
      <c r="D143" s="11">
        <f t="shared" si="12"/>
        <v>1</v>
      </c>
      <c r="E143" s="12">
        <f t="shared" si="13"/>
        <v>0.14285714285714285</v>
      </c>
      <c r="G143" s="10">
        <v>1</v>
      </c>
    </row>
    <row r="144" spans="1:7" s="1" customFormat="1" x14ac:dyDescent="0.35">
      <c r="A144" s="1">
        <v>7</v>
      </c>
      <c r="B144" s="1" t="s">
        <v>143</v>
      </c>
      <c r="C144" s="1">
        <v>0</v>
      </c>
      <c r="D144" s="4">
        <f t="shared" si="12"/>
        <v>0</v>
      </c>
      <c r="E144" s="1">
        <f>(C138+C139+C140+C141+C142+C143+C144)/7</f>
        <v>0</v>
      </c>
      <c r="G144" s="1">
        <v>1</v>
      </c>
    </row>
    <row r="145" spans="1:7" s="10" customFormat="1" x14ac:dyDescent="0.35">
      <c r="A145" s="10">
        <v>1</v>
      </c>
      <c r="B145" s="10" t="s">
        <v>144</v>
      </c>
      <c r="C145" s="10">
        <v>0</v>
      </c>
      <c r="D145" s="11">
        <f t="shared" si="12"/>
        <v>0</v>
      </c>
      <c r="E145" s="10">
        <f t="shared" ref="E145:E208" si="14">(C139+C140+C141+C142+C143+C144+C145)/7</f>
        <v>0</v>
      </c>
      <c r="G145" s="10">
        <v>1</v>
      </c>
    </row>
    <row r="146" spans="1:7" s="10" customFormat="1" x14ac:dyDescent="0.35">
      <c r="A146" s="10">
        <v>2</v>
      </c>
      <c r="B146" s="10" t="s">
        <v>145</v>
      </c>
      <c r="C146" s="10">
        <v>0</v>
      </c>
      <c r="D146" s="11">
        <f t="shared" si="12"/>
        <v>0</v>
      </c>
      <c r="E146" s="10">
        <f t="shared" si="14"/>
        <v>0</v>
      </c>
      <c r="G146" s="10">
        <v>1</v>
      </c>
    </row>
    <row r="147" spans="1:7" s="10" customFormat="1" x14ac:dyDescent="0.35">
      <c r="A147" s="10">
        <v>3</v>
      </c>
      <c r="B147" s="10" t="s">
        <v>146</v>
      </c>
      <c r="C147" s="10">
        <v>0</v>
      </c>
      <c r="D147" s="11">
        <f t="shared" si="12"/>
        <v>0</v>
      </c>
      <c r="E147" s="10">
        <f t="shared" si="14"/>
        <v>0</v>
      </c>
      <c r="G147" s="10">
        <v>1</v>
      </c>
    </row>
    <row r="148" spans="1:7" s="10" customFormat="1" x14ac:dyDescent="0.35">
      <c r="A148" s="10">
        <v>4</v>
      </c>
      <c r="B148" s="10" t="s">
        <v>147</v>
      </c>
      <c r="C148" s="10">
        <v>0</v>
      </c>
      <c r="D148" s="11">
        <f t="shared" si="12"/>
        <v>0</v>
      </c>
      <c r="E148" s="10">
        <f t="shared" si="14"/>
        <v>0</v>
      </c>
      <c r="G148" s="10">
        <v>1</v>
      </c>
    </row>
    <row r="149" spans="1:7" s="10" customFormat="1" x14ac:dyDescent="0.35">
      <c r="A149" s="10">
        <v>5</v>
      </c>
      <c r="B149" s="10" t="s">
        <v>148</v>
      </c>
      <c r="C149" s="10">
        <v>0</v>
      </c>
      <c r="D149" s="11">
        <f t="shared" si="12"/>
        <v>0</v>
      </c>
      <c r="E149" s="10">
        <f t="shared" si="14"/>
        <v>0</v>
      </c>
      <c r="G149" s="10">
        <v>1</v>
      </c>
    </row>
    <row r="150" spans="1:7" s="10" customFormat="1" x14ac:dyDescent="0.35">
      <c r="A150" s="10">
        <v>6</v>
      </c>
      <c r="B150" s="10" t="s">
        <v>149</v>
      </c>
      <c r="C150" s="10">
        <v>0</v>
      </c>
      <c r="D150" s="11">
        <f t="shared" si="12"/>
        <v>0</v>
      </c>
      <c r="E150" s="10">
        <f t="shared" si="14"/>
        <v>0</v>
      </c>
      <c r="G150" s="10">
        <v>1</v>
      </c>
    </row>
    <row r="151" spans="1:7" s="1" customFormat="1" x14ac:dyDescent="0.35">
      <c r="A151" s="1">
        <v>7</v>
      </c>
      <c r="B151" s="1" t="s">
        <v>150</v>
      </c>
      <c r="C151" s="1">
        <v>1</v>
      </c>
      <c r="D151" s="4">
        <f t="shared" si="12"/>
        <v>1</v>
      </c>
      <c r="E151" s="7">
        <f t="shared" si="14"/>
        <v>0.14285714285714285</v>
      </c>
      <c r="G151" s="1">
        <v>1</v>
      </c>
    </row>
    <row r="152" spans="1:7" s="10" customFormat="1" x14ac:dyDescent="0.35">
      <c r="A152" s="10">
        <v>1</v>
      </c>
      <c r="B152" s="10" t="s">
        <v>151</v>
      </c>
      <c r="C152" s="10">
        <v>0</v>
      </c>
      <c r="D152" s="11">
        <f t="shared" si="12"/>
        <v>1</v>
      </c>
      <c r="E152" s="12">
        <f t="shared" si="14"/>
        <v>0.14285714285714285</v>
      </c>
      <c r="G152" s="10">
        <v>1</v>
      </c>
    </row>
    <row r="153" spans="1:7" s="10" customFormat="1" x14ac:dyDescent="0.35">
      <c r="A153" s="10">
        <v>2</v>
      </c>
      <c r="B153" s="10" t="s">
        <v>152</v>
      </c>
      <c r="C153" s="10">
        <v>0</v>
      </c>
      <c r="D153" s="11">
        <f t="shared" si="12"/>
        <v>1</v>
      </c>
      <c r="E153" s="12">
        <f t="shared" si="14"/>
        <v>0.14285714285714285</v>
      </c>
      <c r="G153" s="10">
        <v>1</v>
      </c>
    </row>
    <row r="154" spans="1:7" s="10" customFormat="1" x14ac:dyDescent="0.35">
      <c r="A154" s="10">
        <v>3</v>
      </c>
      <c r="B154" s="10" t="s">
        <v>153</v>
      </c>
      <c r="C154" s="10">
        <v>1</v>
      </c>
      <c r="D154" s="11">
        <f t="shared" si="12"/>
        <v>2</v>
      </c>
      <c r="E154" s="12">
        <f t="shared" si="14"/>
        <v>0.2857142857142857</v>
      </c>
      <c r="G154" s="10">
        <v>1</v>
      </c>
    </row>
    <row r="155" spans="1:7" s="10" customFormat="1" x14ac:dyDescent="0.35">
      <c r="A155" s="10">
        <v>4</v>
      </c>
      <c r="B155" s="10" t="s">
        <v>154</v>
      </c>
      <c r="C155" s="10">
        <v>1</v>
      </c>
      <c r="D155" s="11">
        <f t="shared" si="12"/>
        <v>3</v>
      </c>
      <c r="E155" s="12">
        <f t="shared" si="14"/>
        <v>0.42857142857142855</v>
      </c>
      <c r="G155" s="10">
        <v>1</v>
      </c>
    </row>
    <row r="156" spans="1:7" s="10" customFormat="1" x14ac:dyDescent="0.35">
      <c r="A156" s="10">
        <v>5</v>
      </c>
      <c r="B156" s="10" t="s">
        <v>155</v>
      </c>
      <c r="C156" s="10">
        <v>1</v>
      </c>
      <c r="D156" s="11">
        <f t="shared" si="12"/>
        <v>4</v>
      </c>
      <c r="E156" s="12">
        <f t="shared" si="14"/>
        <v>0.5714285714285714</v>
      </c>
      <c r="G156" s="10">
        <v>1</v>
      </c>
    </row>
    <row r="157" spans="1:7" s="10" customFormat="1" x14ac:dyDescent="0.35">
      <c r="A157" s="10">
        <v>6</v>
      </c>
      <c r="B157" s="10" t="s">
        <v>156</v>
      </c>
      <c r="C157" s="10">
        <v>2</v>
      </c>
      <c r="D157" s="11">
        <f t="shared" si="12"/>
        <v>6</v>
      </c>
      <c r="E157" s="12">
        <f t="shared" si="14"/>
        <v>0.8571428571428571</v>
      </c>
      <c r="G157" s="10">
        <v>1</v>
      </c>
    </row>
    <row r="158" spans="1:7" s="1" customFormat="1" x14ac:dyDescent="0.35">
      <c r="A158" s="1">
        <v>7</v>
      </c>
      <c r="B158" s="1" t="s">
        <v>157</v>
      </c>
      <c r="C158" s="1">
        <v>0</v>
      </c>
      <c r="D158" s="4">
        <f t="shared" si="12"/>
        <v>5</v>
      </c>
      <c r="E158" s="7">
        <f t="shared" si="14"/>
        <v>0.7142857142857143</v>
      </c>
      <c r="G158" s="1">
        <v>1</v>
      </c>
    </row>
    <row r="159" spans="1:7" s="10" customFormat="1" x14ac:dyDescent="0.35">
      <c r="A159" s="10">
        <v>1</v>
      </c>
      <c r="B159" s="10" t="s">
        <v>158</v>
      </c>
      <c r="C159" s="10">
        <v>0</v>
      </c>
      <c r="D159" s="11">
        <f t="shared" si="12"/>
        <v>5</v>
      </c>
      <c r="E159" s="12">
        <f t="shared" si="14"/>
        <v>0.7142857142857143</v>
      </c>
      <c r="G159" s="10">
        <v>1</v>
      </c>
    </row>
    <row r="160" spans="1:7" s="10" customFormat="1" x14ac:dyDescent="0.35">
      <c r="A160" s="10">
        <v>2</v>
      </c>
      <c r="B160" s="10" t="s">
        <v>159</v>
      </c>
      <c r="C160" s="10">
        <v>3</v>
      </c>
      <c r="D160" s="11">
        <f t="shared" si="12"/>
        <v>8</v>
      </c>
      <c r="E160" s="12">
        <f t="shared" si="14"/>
        <v>1.1428571428571428</v>
      </c>
      <c r="G160" s="10">
        <v>1</v>
      </c>
    </row>
    <row r="161" spans="1:7" s="10" customFormat="1" x14ac:dyDescent="0.35">
      <c r="A161" s="10">
        <v>3</v>
      </c>
      <c r="B161" s="10" t="s">
        <v>160</v>
      </c>
      <c r="C161" s="10">
        <v>0</v>
      </c>
      <c r="D161" s="11">
        <f t="shared" si="12"/>
        <v>7</v>
      </c>
      <c r="E161" s="12">
        <f t="shared" si="14"/>
        <v>1</v>
      </c>
      <c r="G161" s="10">
        <v>1</v>
      </c>
    </row>
    <row r="162" spans="1:7" s="10" customFormat="1" x14ac:dyDescent="0.35">
      <c r="A162" s="10">
        <v>4</v>
      </c>
      <c r="B162" s="10" t="s">
        <v>161</v>
      </c>
      <c r="C162" s="10">
        <v>0</v>
      </c>
      <c r="D162" s="11">
        <f t="shared" si="12"/>
        <v>6</v>
      </c>
      <c r="E162" s="12">
        <f t="shared" si="14"/>
        <v>0.8571428571428571</v>
      </c>
      <c r="G162" s="10">
        <v>1</v>
      </c>
    </row>
    <row r="163" spans="1:7" s="10" customFormat="1" x14ac:dyDescent="0.35">
      <c r="A163" s="10">
        <v>5</v>
      </c>
      <c r="B163" s="10" t="s">
        <v>162</v>
      </c>
      <c r="C163" s="10">
        <v>2</v>
      </c>
      <c r="D163" s="11">
        <f t="shared" si="12"/>
        <v>7</v>
      </c>
      <c r="E163" s="12">
        <f t="shared" si="14"/>
        <v>1</v>
      </c>
      <c r="G163" s="10">
        <v>1</v>
      </c>
    </row>
    <row r="164" spans="1:7" s="10" customFormat="1" x14ac:dyDescent="0.35">
      <c r="A164" s="10">
        <v>6</v>
      </c>
      <c r="B164" s="10" t="s">
        <v>163</v>
      </c>
      <c r="C164" s="10">
        <v>0</v>
      </c>
      <c r="D164" s="11">
        <f t="shared" si="12"/>
        <v>5</v>
      </c>
      <c r="E164" s="12">
        <f t="shared" si="14"/>
        <v>0.7142857142857143</v>
      </c>
      <c r="G164" s="10">
        <v>1</v>
      </c>
    </row>
    <row r="165" spans="1:7" s="1" customFormat="1" x14ac:dyDescent="0.35">
      <c r="A165" s="1">
        <v>7</v>
      </c>
      <c r="B165" s="1" t="s">
        <v>164</v>
      </c>
      <c r="C165" s="1">
        <v>0</v>
      </c>
      <c r="D165" s="4">
        <f t="shared" si="12"/>
        <v>5</v>
      </c>
      <c r="E165" s="7">
        <f t="shared" si="14"/>
        <v>0.7142857142857143</v>
      </c>
      <c r="G165" s="1">
        <v>1</v>
      </c>
    </row>
    <row r="166" spans="1:7" s="10" customFormat="1" x14ac:dyDescent="0.35">
      <c r="A166" s="10">
        <v>1</v>
      </c>
      <c r="B166" s="10" t="s">
        <v>165</v>
      </c>
      <c r="C166" s="10">
        <v>1</v>
      </c>
      <c r="D166" s="11">
        <f t="shared" si="12"/>
        <v>6</v>
      </c>
      <c r="E166" s="12">
        <f t="shared" si="14"/>
        <v>0.8571428571428571</v>
      </c>
      <c r="G166" s="10">
        <v>1</v>
      </c>
    </row>
    <row r="167" spans="1:7" s="10" customFormat="1" x14ac:dyDescent="0.35">
      <c r="A167" s="10">
        <v>2</v>
      </c>
      <c r="B167" s="10" t="s">
        <v>166</v>
      </c>
      <c r="C167" s="10">
        <v>1</v>
      </c>
      <c r="D167" s="11">
        <f t="shared" si="12"/>
        <v>4</v>
      </c>
      <c r="E167" s="12">
        <f t="shared" si="14"/>
        <v>0.5714285714285714</v>
      </c>
      <c r="G167" s="10">
        <v>1</v>
      </c>
    </row>
    <row r="168" spans="1:7" s="10" customFormat="1" x14ac:dyDescent="0.35">
      <c r="A168" s="10">
        <v>3</v>
      </c>
      <c r="B168" s="10" t="s">
        <v>167</v>
      </c>
      <c r="C168" s="10">
        <v>0</v>
      </c>
      <c r="D168" s="11">
        <f t="shared" si="12"/>
        <v>4</v>
      </c>
      <c r="E168" s="12">
        <f t="shared" si="14"/>
        <v>0.5714285714285714</v>
      </c>
      <c r="G168" s="10">
        <v>1</v>
      </c>
    </row>
    <row r="169" spans="1:7" s="10" customFormat="1" x14ac:dyDescent="0.35">
      <c r="A169" s="10">
        <v>4</v>
      </c>
      <c r="B169" s="10" t="s">
        <v>168</v>
      </c>
      <c r="C169" s="10">
        <v>0</v>
      </c>
      <c r="D169" s="11">
        <f t="shared" si="12"/>
        <v>4</v>
      </c>
      <c r="E169" s="12">
        <f t="shared" si="14"/>
        <v>0.5714285714285714</v>
      </c>
      <c r="G169" s="10">
        <v>1</v>
      </c>
    </row>
    <row r="170" spans="1:7" s="10" customFormat="1" x14ac:dyDescent="0.35">
      <c r="A170" s="10">
        <v>5</v>
      </c>
      <c r="B170" s="10" t="s">
        <v>169</v>
      </c>
      <c r="C170" s="10">
        <v>0</v>
      </c>
      <c r="D170" s="11">
        <f t="shared" si="12"/>
        <v>2</v>
      </c>
      <c r="E170" s="12">
        <f t="shared" si="14"/>
        <v>0.2857142857142857</v>
      </c>
      <c r="G170" s="10">
        <v>1</v>
      </c>
    </row>
    <row r="171" spans="1:7" s="10" customFormat="1" x14ac:dyDescent="0.35">
      <c r="A171" s="10">
        <v>6</v>
      </c>
      <c r="B171" s="10" t="s">
        <v>170</v>
      </c>
      <c r="C171" s="10">
        <v>2</v>
      </c>
      <c r="D171" s="11">
        <f t="shared" si="12"/>
        <v>4</v>
      </c>
      <c r="E171" s="12">
        <f t="shared" si="14"/>
        <v>0.5714285714285714</v>
      </c>
      <c r="G171" s="10">
        <v>1</v>
      </c>
    </row>
    <row r="172" spans="1:7" s="1" customFormat="1" x14ac:dyDescent="0.35">
      <c r="A172" s="1">
        <v>7</v>
      </c>
      <c r="B172" s="1" t="s">
        <v>171</v>
      </c>
      <c r="C172" s="1">
        <v>0</v>
      </c>
      <c r="D172" s="4">
        <f t="shared" si="12"/>
        <v>4</v>
      </c>
      <c r="E172" s="7">
        <f t="shared" si="14"/>
        <v>0.5714285714285714</v>
      </c>
      <c r="F172" s="8">
        <f>E172/E165</f>
        <v>0.79999999999999993</v>
      </c>
      <c r="G172" s="1">
        <v>1</v>
      </c>
    </row>
    <row r="173" spans="1:7" s="10" customFormat="1" x14ac:dyDescent="0.35">
      <c r="A173" s="10">
        <v>1</v>
      </c>
      <c r="B173" s="10" t="s">
        <v>172</v>
      </c>
      <c r="C173" s="10">
        <v>2</v>
      </c>
      <c r="D173" s="11">
        <f t="shared" si="12"/>
        <v>5</v>
      </c>
      <c r="E173" s="12">
        <f t="shared" si="14"/>
        <v>0.7142857142857143</v>
      </c>
      <c r="F173" s="13">
        <f t="shared" ref="F173:F236" si="15">E173/E166</f>
        <v>0.83333333333333337</v>
      </c>
      <c r="G173" s="10">
        <v>1</v>
      </c>
    </row>
    <row r="174" spans="1:7" s="10" customFormat="1" x14ac:dyDescent="0.35">
      <c r="A174" s="10">
        <v>2</v>
      </c>
      <c r="B174" s="10" t="s">
        <v>173</v>
      </c>
      <c r="C174" s="10">
        <v>0</v>
      </c>
      <c r="D174" s="11">
        <f t="shared" si="12"/>
        <v>4</v>
      </c>
      <c r="E174" s="12">
        <f t="shared" si="14"/>
        <v>0.5714285714285714</v>
      </c>
      <c r="F174" s="13">
        <f t="shared" si="15"/>
        <v>1</v>
      </c>
      <c r="G174" s="10">
        <v>1</v>
      </c>
    </row>
    <row r="175" spans="1:7" s="10" customFormat="1" x14ac:dyDescent="0.35">
      <c r="A175" s="10">
        <v>3</v>
      </c>
      <c r="B175" s="10" t="s">
        <v>174</v>
      </c>
      <c r="C175" s="10">
        <v>1</v>
      </c>
      <c r="D175" s="11">
        <f t="shared" si="12"/>
        <v>5</v>
      </c>
      <c r="E175" s="12">
        <f t="shared" si="14"/>
        <v>0.7142857142857143</v>
      </c>
      <c r="F175" s="13">
        <f t="shared" si="15"/>
        <v>1.25</v>
      </c>
      <c r="G175" s="10">
        <v>1</v>
      </c>
    </row>
    <row r="176" spans="1:7" s="10" customFormat="1" x14ac:dyDescent="0.35">
      <c r="A176" s="10">
        <v>4</v>
      </c>
      <c r="B176" s="10" t="s">
        <v>175</v>
      </c>
      <c r="C176" s="10">
        <v>0</v>
      </c>
      <c r="D176" s="11">
        <f t="shared" si="12"/>
        <v>5</v>
      </c>
      <c r="E176" s="12">
        <f t="shared" si="14"/>
        <v>0.7142857142857143</v>
      </c>
      <c r="F176" s="13">
        <f t="shared" si="15"/>
        <v>1.25</v>
      </c>
      <c r="G176" s="10">
        <v>1</v>
      </c>
    </row>
    <row r="177" spans="1:7" s="10" customFormat="1" x14ac:dyDescent="0.35">
      <c r="A177" s="10">
        <v>5</v>
      </c>
      <c r="B177" s="10" t="s">
        <v>176</v>
      </c>
      <c r="C177" s="10">
        <v>0</v>
      </c>
      <c r="D177" s="11">
        <f t="shared" si="12"/>
        <v>5</v>
      </c>
      <c r="E177" s="12">
        <f t="shared" si="14"/>
        <v>0.7142857142857143</v>
      </c>
      <c r="F177" s="13">
        <f t="shared" si="15"/>
        <v>2.5</v>
      </c>
      <c r="G177" s="10">
        <v>1</v>
      </c>
    </row>
    <row r="178" spans="1:7" s="10" customFormat="1" x14ac:dyDescent="0.35">
      <c r="A178" s="10">
        <v>6</v>
      </c>
      <c r="B178" s="10" t="s">
        <v>177</v>
      </c>
      <c r="C178" s="10">
        <v>0</v>
      </c>
      <c r="D178" s="11">
        <f t="shared" si="12"/>
        <v>3</v>
      </c>
      <c r="E178" s="12">
        <f t="shared" si="14"/>
        <v>0.42857142857142855</v>
      </c>
      <c r="F178" s="13">
        <f t="shared" si="15"/>
        <v>0.75</v>
      </c>
      <c r="G178" s="10">
        <v>1</v>
      </c>
    </row>
    <row r="179" spans="1:7" s="1" customFormat="1" x14ac:dyDescent="0.35">
      <c r="A179" s="1">
        <v>7</v>
      </c>
      <c r="B179" s="1" t="s">
        <v>178</v>
      </c>
      <c r="C179" s="1">
        <v>0</v>
      </c>
      <c r="D179" s="4">
        <f t="shared" si="12"/>
        <v>3</v>
      </c>
      <c r="E179" s="7">
        <f t="shared" si="14"/>
        <v>0.42857142857142855</v>
      </c>
      <c r="F179" s="8">
        <f t="shared" si="15"/>
        <v>0.75</v>
      </c>
      <c r="G179" s="1">
        <v>1</v>
      </c>
    </row>
    <row r="180" spans="1:7" s="10" customFormat="1" x14ac:dyDescent="0.35">
      <c r="A180" s="10">
        <v>1</v>
      </c>
      <c r="B180" s="10" t="s">
        <v>179</v>
      </c>
      <c r="C180" s="10">
        <v>0</v>
      </c>
      <c r="D180" s="11">
        <f t="shared" si="12"/>
        <v>1</v>
      </c>
      <c r="E180" s="12">
        <f t="shared" si="14"/>
        <v>0.14285714285714285</v>
      </c>
      <c r="F180" s="13">
        <f t="shared" si="15"/>
        <v>0.19999999999999998</v>
      </c>
      <c r="G180" s="10">
        <v>1</v>
      </c>
    </row>
    <row r="181" spans="1:7" s="10" customFormat="1" x14ac:dyDescent="0.35">
      <c r="A181" s="10">
        <v>2</v>
      </c>
      <c r="B181" s="10" t="s">
        <v>180</v>
      </c>
      <c r="C181" s="10">
        <v>1</v>
      </c>
      <c r="D181" s="11">
        <f t="shared" si="12"/>
        <v>2</v>
      </c>
      <c r="E181" s="12">
        <f t="shared" si="14"/>
        <v>0.2857142857142857</v>
      </c>
      <c r="F181" s="13">
        <f t="shared" si="15"/>
        <v>0.5</v>
      </c>
      <c r="G181" s="10">
        <v>1</v>
      </c>
    </row>
    <row r="182" spans="1:7" s="10" customFormat="1" x14ac:dyDescent="0.35">
      <c r="A182" s="10">
        <v>3</v>
      </c>
      <c r="B182" s="10" t="s">
        <v>181</v>
      </c>
      <c r="C182" s="10">
        <v>1</v>
      </c>
      <c r="D182" s="11">
        <f t="shared" si="12"/>
        <v>2</v>
      </c>
      <c r="E182" s="12">
        <f t="shared" si="14"/>
        <v>0.2857142857142857</v>
      </c>
      <c r="F182" s="13">
        <f t="shared" si="15"/>
        <v>0.39999999999999997</v>
      </c>
      <c r="G182" s="10">
        <v>1</v>
      </c>
    </row>
    <row r="183" spans="1:7" s="10" customFormat="1" x14ac:dyDescent="0.35">
      <c r="A183" s="10">
        <v>4</v>
      </c>
      <c r="B183" s="10" t="s">
        <v>182</v>
      </c>
      <c r="C183" s="10">
        <v>3</v>
      </c>
      <c r="D183" s="11">
        <f t="shared" si="12"/>
        <v>5</v>
      </c>
      <c r="E183" s="12">
        <f t="shared" si="14"/>
        <v>0.7142857142857143</v>
      </c>
      <c r="F183" s="13">
        <f t="shared" si="15"/>
        <v>1</v>
      </c>
      <c r="G183" s="10">
        <v>1</v>
      </c>
    </row>
    <row r="184" spans="1:7" s="10" customFormat="1" x14ac:dyDescent="0.35">
      <c r="A184" s="10">
        <v>5</v>
      </c>
      <c r="B184" s="10" t="s">
        <v>183</v>
      </c>
      <c r="C184" s="10">
        <v>1</v>
      </c>
      <c r="D184" s="11">
        <f t="shared" si="12"/>
        <v>6</v>
      </c>
      <c r="E184" s="12">
        <f t="shared" si="14"/>
        <v>0.8571428571428571</v>
      </c>
      <c r="F184" s="13">
        <f t="shared" si="15"/>
        <v>1.2</v>
      </c>
      <c r="G184" s="10">
        <v>1</v>
      </c>
    </row>
    <row r="185" spans="1:7" s="10" customFormat="1" x14ac:dyDescent="0.35">
      <c r="A185" s="10">
        <v>6</v>
      </c>
      <c r="B185" s="10" t="s">
        <v>184</v>
      </c>
      <c r="C185" s="10">
        <v>1</v>
      </c>
      <c r="D185" s="11">
        <f t="shared" si="12"/>
        <v>7</v>
      </c>
      <c r="E185" s="12">
        <f t="shared" si="14"/>
        <v>1</v>
      </c>
      <c r="F185" s="13">
        <f t="shared" si="15"/>
        <v>2.3333333333333335</v>
      </c>
      <c r="G185" s="10">
        <v>1</v>
      </c>
    </row>
    <row r="186" spans="1:7" s="1" customFormat="1" x14ac:dyDescent="0.35">
      <c r="A186" s="1">
        <v>7</v>
      </c>
      <c r="B186" s="1" t="s">
        <v>185</v>
      </c>
      <c r="C186" s="1">
        <v>3</v>
      </c>
      <c r="D186" s="4">
        <f t="shared" si="12"/>
        <v>10</v>
      </c>
      <c r="E186" s="7">
        <f t="shared" si="14"/>
        <v>1.4285714285714286</v>
      </c>
      <c r="F186" s="8">
        <f>E186/E179</f>
        <v>3.3333333333333335</v>
      </c>
      <c r="G186" s="1">
        <v>1</v>
      </c>
    </row>
    <row r="187" spans="1:7" s="10" customFormat="1" x14ac:dyDescent="0.35">
      <c r="A187" s="10">
        <v>1</v>
      </c>
      <c r="B187" s="10" t="s">
        <v>186</v>
      </c>
      <c r="C187" s="10">
        <v>0</v>
      </c>
      <c r="D187" s="11">
        <f t="shared" si="12"/>
        <v>10</v>
      </c>
      <c r="E187" s="12">
        <f t="shared" si="14"/>
        <v>1.4285714285714286</v>
      </c>
      <c r="F187" s="13">
        <f t="shared" si="15"/>
        <v>10</v>
      </c>
      <c r="G187" s="10">
        <v>1</v>
      </c>
    </row>
    <row r="188" spans="1:7" s="10" customFormat="1" x14ac:dyDescent="0.35">
      <c r="A188" s="10">
        <v>2</v>
      </c>
      <c r="B188" s="10" t="s">
        <v>187</v>
      </c>
      <c r="C188" s="10">
        <v>1</v>
      </c>
      <c r="D188" s="11">
        <f t="shared" si="12"/>
        <v>10</v>
      </c>
      <c r="E188" s="12">
        <f t="shared" si="14"/>
        <v>1.4285714285714286</v>
      </c>
      <c r="F188" s="13">
        <f t="shared" si="15"/>
        <v>5</v>
      </c>
      <c r="G188" s="10">
        <v>1</v>
      </c>
    </row>
    <row r="189" spans="1:7" s="10" customFormat="1" x14ac:dyDescent="0.35">
      <c r="A189" s="10">
        <v>3</v>
      </c>
      <c r="B189" s="10" t="s">
        <v>188</v>
      </c>
      <c r="C189" s="10">
        <v>1</v>
      </c>
      <c r="D189" s="11">
        <f t="shared" si="12"/>
        <v>10</v>
      </c>
      <c r="E189" s="12">
        <f t="shared" si="14"/>
        <v>1.4285714285714286</v>
      </c>
      <c r="F189" s="13">
        <f t="shared" si="15"/>
        <v>5</v>
      </c>
      <c r="G189" s="10">
        <v>1</v>
      </c>
    </row>
    <row r="190" spans="1:7" s="10" customFormat="1" x14ac:dyDescent="0.35">
      <c r="A190" s="10">
        <v>4</v>
      </c>
      <c r="B190" s="10" t="s">
        <v>189</v>
      </c>
      <c r="C190" s="10">
        <v>2</v>
      </c>
      <c r="D190" s="11">
        <f t="shared" si="12"/>
        <v>9</v>
      </c>
      <c r="E190" s="12">
        <f t="shared" si="14"/>
        <v>1.2857142857142858</v>
      </c>
      <c r="F190" s="13">
        <f t="shared" si="15"/>
        <v>1.8</v>
      </c>
      <c r="G190" s="10">
        <v>1</v>
      </c>
    </row>
    <row r="191" spans="1:7" s="10" customFormat="1" x14ac:dyDescent="0.35">
      <c r="A191" s="10">
        <v>5</v>
      </c>
      <c r="B191" s="10" t="s">
        <v>190</v>
      </c>
      <c r="C191" s="10">
        <v>2</v>
      </c>
      <c r="D191" s="11">
        <f t="shared" si="12"/>
        <v>10</v>
      </c>
      <c r="E191" s="12">
        <f t="shared" si="14"/>
        <v>1.4285714285714286</v>
      </c>
      <c r="F191" s="13">
        <f t="shared" si="15"/>
        <v>1.6666666666666667</v>
      </c>
      <c r="G191" s="10">
        <v>1</v>
      </c>
    </row>
    <row r="192" spans="1:7" s="10" customFormat="1" x14ac:dyDescent="0.35">
      <c r="A192" s="10">
        <v>6</v>
      </c>
      <c r="B192" s="10" t="s">
        <v>191</v>
      </c>
      <c r="C192" s="10">
        <v>1</v>
      </c>
      <c r="D192" s="11">
        <f t="shared" si="12"/>
        <v>10</v>
      </c>
      <c r="E192" s="12">
        <f t="shared" si="14"/>
        <v>1.4285714285714286</v>
      </c>
      <c r="F192" s="13">
        <f t="shared" si="15"/>
        <v>1.4285714285714286</v>
      </c>
      <c r="G192" s="10">
        <v>1</v>
      </c>
    </row>
    <row r="193" spans="1:7" s="1" customFormat="1" x14ac:dyDescent="0.35">
      <c r="A193" s="1">
        <v>7</v>
      </c>
      <c r="B193" s="1" t="s">
        <v>192</v>
      </c>
      <c r="C193" s="1">
        <v>2</v>
      </c>
      <c r="D193" s="4">
        <f t="shared" si="12"/>
        <v>9</v>
      </c>
      <c r="E193" s="7">
        <f t="shared" si="14"/>
        <v>1.2857142857142858</v>
      </c>
      <c r="F193" s="8">
        <f t="shared" si="15"/>
        <v>0.9</v>
      </c>
      <c r="G193" s="1">
        <v>1</v>
      </c>
    </row>
    <row r="194" spans="1:7" s="10" customFormat="1" x14ac:dyDescent="0.35">
      <c r="A194" s="10">
        <v>1</v>
      </c>
      <c r="B194" s="10" t="s">
        <v>193</v>
      </c>
      <c r="C194" s="10">
        <v>4</v>
      </c>
      <c r="D194" s="11">
        <f t="shared" si="12"/>
        <v>13</v>
      </c>
      <c r="E194" s="12">
        <f t="shared" si="14"/>
        <v>1.8571428571428572</v>
      </c>
      <c r="F194" s="13">
        <f t="shared" si="15"/>
        <v>1.3</v>
      </c>
      <c r="G194" s="10">
        <v>1</v>
      </c>
    </row>
    <row r="195" spans="1:7" s="10" customFormat="1" x14ac:dyDescent="0.35">
      <c r="A195" s="10">
        <v>2</v>
      </c>
      <c r="B195" s="10" t="s">
        <v>194</v>
      </c>
      <c r="C195" s="10">
        <v>5</v>
      </c>
      <c r="D195" s="11">
        <f t="shared" si="12"/>
        <v>17</v>
      </c>
      <c r="E195" s="12">
        <f t="shared" si="14"/>
        <v>2.4285714285714284</v>
      </c>
      <c r="F195" s="13">
        <f t="shared" si="15"/>
        <v>1.6999999999999997</v>
      </c>
      <c r="G195" s="10">
        <v>1</v>
      </c>
    </row>
    <row r="196" spans="1:7" s="10" customFormat="1" x14ac:dyDescent="0.35">
      <c r="A196" s="10">
        <v>3</v>
      </c>
      <c r="B196" s="10" t="s">
        <v>195</v>
      </c>
      <c r="C196" s="10">
        <v>12</v>
      </c>
      <c r="D196" s="11">
        <f t="shared" si="12"/>
        <v>28</v>
      </c>
      <c r="E196" s="12">
        <f t="shared" si="14"/>
        <v>4</v>
      </c>
      <c r="F196" s="13">
        <f t="shared" si="15"/>
        <v>2.8</v>
      </c>
      <c r="G196" s="10">
        <v>1</v>
      </c>
    </row>
    <row r="197" spans="1:7" s="10" customFormat="1" x14ac:dyDescent="0.35">
      <c r="A197" s="10">
        <v>4</v>
      </c>
      <c r="B197" s="10" t="s">
        <v>196</v>
      </c>
      <c r="C197" s="10">
        <v>9</v>
      </c>
      <c r="D197" s="11">
        <f t="shared" si="12"/>
        <v>35</v>
      </c>
      <c r="E197" s="12">
        <f t="shared" si="14"/>
        <v>5</v>
      </c>
      <c r="F197" s="13">
        <f t="shared" si="15"/>
        <v>3.8888888888888884</v>
      </c>
      <c r="G197" s="10">
        <v>1</v>
      </c>
    </row>
    <row r="198" spans="1:7" s="10" customFormat="1" x14ac:dyDescent="0.35">
      <c r="A198" s="10">
        <v>5</v>
      </c>
      <c r="B198" s="10" t="s">
        <v>197</v>
      </c>
      <c r="C198" s="10">
        <v>6</v>
      </c>
      <c r="D198" s="11">
        <f t="shared" si="12"/>
        <v>39</v>
      </c>
      <c r="E198" s="12">
        <f t="shared" si="14"/>
        <v>5.5714285714285712</v>
      </c>
      <c r="F198" s="13">
        <f t="shared" si="15"/>
        <v>3.9</v>
      </c>
      <c r="G198" s="10">
        <v>1</v>
      </c>
    </row>
    <row r="199" spans="1:7" s="10" customFormat="1" x14ac:dyDescent="0.35">
      <c r="A199" s="10">
        <v>6</v>
      </c>
      <c r="B199" s="10" t="s">
        <v>198</v>
      </c>
      <c r="C199" s="10">
        <v>6</v>
      </c>
      <c r="D199" s="11">
        <f t="shared" ref="D199:D241" si="16">C193+C194+C195+C196+C197+C198+C199</f>
        <v>44</v>
      </c>
      <c r="E199" s="12">
        <f t="shared" si="14"/>
        <v>6.2857142857142856</v>
      </c>
      <c r="F199" s="13">
        <f t="shared" si="15"/>
        <v>4.3999999999999995</v>
      </c>
      <c r="G199" s="10">
        <v>1</v>
      </c>
    </row>
    <row r="200" spans="1:7" s="1" customFormat="1" x14ac:dyDescent="0.35">
      <c r="A200" s="1">
        <v>7</v>
      </c>
      <c r="B200" s="1" t="s">
        <v>199</v>
      </c>
      <c r="C200" s="1">
        <v>8</v>
      </c>
      <c r="D200" s="4">
        <f t="shared" si="16"/>
        <v>50</v>
      </c>
      <c r="E200" s="7">
        <f t="shared" si="14"/>
        <v>7.1428571428571432</v>
      </c>
      <c r="F200" s="8">
        <f t="shared" si="15"/>
        <v>5.5555555555555554</v>
      </c>
      <c r="G200" s="1">
        <v>1</v>
      </c>
    </row>
    <row r="201" spans="1:7" s="10" customFormat="1" x14ac:dyDescent="0.35">
      <c r="A201" s="10">
        <v>1</v>
      </c>
      <c r="B201" s="10" t="s">
        <v>200</v>
      </c>
      <c r="C201" s="10">
        <v>3</v>
      </c>
      <c r="D201" s="11">
        <f t="shared" si="16"/>
        <v>49</v>
      </c>
      <c r="E201" s="12">
        <f t="shared" si="14"/>
        <v>7</v>
      </c>
      <c r="F201" s="13">
        <f t="shared" si="15"/>
        <v>3.7692307692307692</v>
      </c>
      <c r="G201" s="10">
        <v>1</v>
      </c>
    </row>
    <row r="202" spans="1:7" s="10" customFormat="1" x14ac:dyDescent="0.35">
      <c r="A202" s="10">
        <v>2</v>
      </c>
      <c r="B202" s="10" t="s">
        <v>201</v>
      </c>
      <c r="C202" s="10">
        <v>8</v>
      </c>
      <c r="D202" s="11">
        <f t="shared" si="16"/>
        <v>52</v>
      </c>
      <c r="E202" s="12">
        <f t="shared" si="14"/>
        <v>7.4285714285714288</v>
      </c>
      <c r="F202" s="13">
        <f t="shared" si="15"/>
        <v>3.0588235294117649</v>
      </c>
      <c r="G202" s="10">
        <v>1</v>
      </c>
    </row>
    <row r="203" spans="1:7" s="10" customFormat="1" x14ac:dyDescent="0.35">
      <c r="A203" s="10">
        <v>3</v>
      </c>
      <c r="B203" s="10" t="s">
        <v>202</v>
      </c>
      <c r="C203" s="10">
        <v>8</v>
      </c>
      <c r="D203" s="11">
        <f t="shared" si="16"/>
        <v>48</v>
      </c>
      <c r="E203" s="12">
        <f t="shared" si="14"/>
        <v>6.8571428571428568</v>
      </c>
      <c r="F203" s="13">
        <f t="shared" si="15"/>
        <v>1.7142857142857142</v>
      </c>
      <c r="G203" s="10">
        <v>1</v>
      </c>
    </row>
    <row r="204" spans="1:7" s="10" customFormat="1" x14ac:dyDescent="0.35">
      <c r="A204" s="10">
        <v>4</v>
      </c>
      <c r="B204" s="10" t="s">
        <v>203</v>
      </c>
      <c r="C204" s="10">
        <v>7</v>
      </c>
      <c r="D204" s="11">
        <f t="shared" si="16"/>
        <v>46</v>
      </c>
      <c r="E204" s="12">
        <f t="shared" si="14"/>
        <v>6.5714285714285712</v>
      </c>
      <c r="F204" s="13">
        <f t="shared" si="15"/>
        <v>1.3142857142857143</v>
      </c>
      <c r="G204" s="10">
        <v>1</v>
      </c>
    </row>
    <row r="205" spans="1:7" s="10" customFormat="1" x14ac:dyDescent="0.35">
      <c r="A205" s="10">
        <v>5</v>
      </c>
      <c r="B205" s="10" t="s">
        <v>204</v>
      </c>
      <c r="C205" s="10">
        <v>9</v>
      </c>
      <c r="D205" s="11">
        <f t="shared" si="16"/>
        <v>49</v>
      </c>
      <c r="E205" s="12">
        <f t="shared" si="14"/>
        <v>7</v>
      </c>
      <c r="F205" s="13">
        <f t="shared" si="15"/>
        <v>1.2564102564102564</v>
      </c>
      <c r="G205" s="10">
        <v>1</v>
      </c>
    </row>
    <row r="206" spans="1:7" s="10" customFormat="1" x14ac:dyDescent="0.35">
      <c r="A206" s="10">
        <v>6</v>
      </c>
      <c r="B206" s="10" t="s">
        <v>205</v>
      </c>
      <c r="C206" s="10">
        <v>12</v>
      </c>
      <c r="D206" s="11">
        <f t="shared" si="16"/>
        <v>55</v>
      </c>
      <c r="E206" s="12">
        <f t="shared" si="14"/>
        <v>7.8571428571428568</v>
      </c>
      <c r="F206" s="13">
        <f t="shared" si="15"/>
        <v>1.25</v>
      </c>
      <c r="G206" s="10">
        <v>1</v>
      </c>
    </row>
    <row r="207" spans="1:7" s="1" customFormat="1" x14ac:dyDescent="0.35">
      <c r="A207" s="1">
        <v>7</v>
      </c>
      <c r="B207" s="1" t="s">
        <v>206</v>
      </c>
      <c r="C207" s="1">
        <v>6</v>
      </c>
      <c r="D207" s="4">
        <f t="shared" si="16"/>
        <v>53</v>
      </c>
      <c r="E207" s="7">
        <f t="shared" si="14"/>
        <v>7.5714285714285712</v>
      </c>
      <c r="F207" s="8">
        <f t="shared" si="15"/>
        <v>1.0599999999999998</v>
      </c>
      <c r="G207" s="1">
        <v>1</v>
      </c>
    </row>
    <row r="208" spans="1:7" s="10" customFormat="1" x14ac:dyDescent="0.35">
      <c r="A208" s="10">
        <v>1</v>
      </c>
      <c r="B208" s="10" t="s">
        <v>207</v>
      </c>
      <c r="C208" s="10">
        <v>13</v>
      </c>
      <c r="D208" s="11">
        <f t="shared" si="16"/>
        <v>63</v>
      </c>
      <c r="E208" s="12">
        <f t="shared" si="14"/>
        <v>9</v>
      </c>
      <c r="F208" s="13">
        <f t="shared" si="15"/>
        <v>1.2857142857142858</v>
      </c>
      <c r="G208" s="10">
        <v>1</v>
      </c>
    </row>
    <row r="209" spans="1:7" s="10" customFormat="1" x14ac:dyDescent="0.35">
      <c r="A209" s="10">
        <v>2</v>
      </c>
      <c r="B209" s="10" t="s">
        <v>208</v>
      </c>
      <c r="C209" s="10">
        <v>8</v>
      </c>
      <c r="D209" s="11">
        <f t="shared" si="16"/>
        <v>63</v>
      </c>
      <c r="E209" s="12">
        <f t="shared" ref="E209:E272" si="17">(C203+C204+C205+C206+C207+C208+C209)/7</f>
        <v>9</v>
      </c>
      <c r="F209" s="13">
        <f t="shared" si="15"/>
        <v>1.2115384615384615</v>
      </c>
      <c r="G209" s="10">
        <v>1</v>
      </c>
    </row>
    <row r="210" spans="1:7" s="10" customFormat="1" x14ac:dyDescent="0.35">
      <c r="A210" s="10">
        <v>3</v>
      </c>
      <c r="B210" s="10" t="s">
        <v>209</v>
      </c>
      <c r="C210" s="10">
        <v>8</v>
      </c>
      <c r="D210" s="11">
        <f t="shared" si="16"/>
        <v>63</v>
      </c>
      <c r="E210" s="12">
        <f t="shared" si="17"/>
        <v>9</v>
      </c>
      <c r="F210" s="13">
        <f t="shared" si="15"/>
        <v>1.3125</v>
      </c>
      <c r="G210" s="10">
        <v>1</v>
      </c>
    </row>
    <row r="211" spans="1:7" s="10" customFormat="1" x14ac:dyDescent="0.35">
      <c r="A211" s="10">
        <v>4</v>
      </c>
      <c r="B211" s="10" t="s">
        <v>210</v>
      </c>
      <c r="C211" s="10">
        <v>16</v>
      </c>
      <c r="D211" s="11">
        <f t="shared" si="16"/>
        <v>72</v>
      </c>
      <c r="E211" s="12">
        <f t="shared" si="17"/>
        <v>10.285714285714286</v>
      </c>
      <c r="F211" s="13">
        <f t="shared" si="15"/>
        <v>1.5652173913043479</v>
      </c>
      <c r="G211" s="10">
        <v>1</v>
      </c>
    </row>
    <row r="212" spans="1:7" s="10" customFormat="1" x14ac:dyDescent="0.35">
      <c r="A212" s="10">
        <v>5</v>
      </c>
      <c r="B212" s="10" t="s">
        <v>211</v>
      </c>
      <c r="C212" s="10">
        <v>17</v>
      </c>
      <c r="D212" s="11">
        <f t="shared" si="16"/>
        <v>80</v>
      </c>
      <c r="E212" s="12">
        <f t="shared" si="17"/>
        <v>11.428571428571429</v>
      </c>
      <c r="F212" s="13">
        <f t="shared" si="15"/>
        <v>1.6326530612244898</v>
      </c>
      <c r="G212" s="10">
        <v>1</v>
      </c>
    </row>
    <row r="213" spans="1:7" s="10" customFormat="1" x14ac:dyDescent="0.35">
      <c r="A213" s="10">
        <v>6</v>
      </c>
      <c r="B213" s="10" t="s">
        <v>212</v>
      </c>
      <c r="C213" s="10">
        <v>14</v>
      </c>
      <c r="D213" s="11">
        <f t="shared" si="16"/>
        <v>82</v>
      </c>
      <c r="E213" s="12">
        <f t="shared" si="17"/>
        <v>11.714285714285714</v>
      </c>
      <c r="F213" s="13">
        <f t="shared" si="15"/>
        <v>1.490909090909091</v>
      </c>
      <c r="G213" s="10">
        <v>1</v>
      </c>
    </row>
    <row r="214" spans="1:7" s="1" customFormat="1" x14ac:dyDescent="0.35">
      <c r="A214" s="1">
        <v>7</v>
      </c>
      <c r="B214" s="1" t="s">
        <v>213</v>
      </c>
      <c r="C214" s="1">
        <v>10</v>
      </c>
      <c r="D214" s="4">
        <f t="shared" si="16"/>
        <v>86</v>
      </c>
      <c r="E214" s="7">
        <f t="shared" si="17"/>
        <v>12.285714285714286</v>
      </c>
      <c r="F214" s="8">
        <f t="shared" si="15"/>
        <v>1.6226415094339623</v>
      </c>
      <c r="G214" s="1">
        <v>1</v>
      </c>
    </row>
    <row r="215" spans="1:7" s="10" customFormat="1" x14ac:dyDescent="0.35">
      <c r="A215" s="10">
        <v>1</v>
      </c>
      <c r="B215" s="10" t="s">
        <v>214</v>
      </c>
      <c r="C215" s="10">
        <v>11</v>
      </c>
      <c r="D215" s="11">
        <f t="shared" si="16"/>
        <v>84</v>
      </c>
      <c r="E215" s="12">
        <f t="shared" si="17"/>
        <v>12</v>
      </c>
      <c r="F215" s="13">
        <f t="shared" si="15"/>
        <v>1.3333333333333333</v>
      </c>
      <c r="G215" s="10">
        <v>1</v>
      </c>
    </row>
    <row r="216" spans="1:7" s="10" customFormat="1" x14ac:dyDescent="0.35">
      <c r="A216" s="10">
        <v>2</v>
      </c>
      <c r="B216" s="10" t="s">
        <v>215</v>
      </c>
      <c r="C216" s="10">
        <v>20</v>
      </c>
      <c r="D216" s="11">
        <f t="shared" si="16"/>
        <v>96</v>
      </c>
      <c r="E216" s="12">
        <f t="shared" si="17"/>
        <v>13.714285714285714</v>
      </c>
      <c r="F216" s="13">
        <f t="shared" si="15"/>
        <v>1.5238095238095237</v>
      </c>
      <c r="G216" s="10">
        <v>1</v>
      </c>
    </row>
    <row r="217" spans="1:7" s="10" customFormat="1" x14ac:dyDescent="0.35">
      <c r="A217" s="10">
        <v>3</v>
      </c>
      <c r="B217" s="10" t="s">
        <v>216</v>
      </c>
      <c r="C217" s="10">
        <v>24</v>
      </c>
      <c r="D217" s="11">
        <f t="shared" si="16"/>
        <v>112</v>
      </c>
      <c r="E217" s="12">
        <f t="shared" si="17"/>
        <v>16</v>
      </c>
      <c r="F217" s="13">
        <f t="shared" si="15"/>
        <v>1.7777777777777777</v>
      </c>
      <c r="G217" s="10">
        <v>1</v>
      </c>
    </row>
    <row r="218" spans="1:7" s="10" customFormat="1" x14ac:dyDescent="0.35">
      <c r="A218" s="10">
        <v>4</v>
      </c>
      <c r="B218" s="10" t="s">
        <v>217</v>
      </c>
      <c r="C218" s="10">
        <v>21</v>
      </c>
      <c r="D218" s="11">
        <f t="shared" si="16"/>
        <v>117</v>
      </c>
      <c r="E218" s="12">
        <f t="shared" si="17"/>
        <v>16.714285714285715</v>
      </c>
      <c r="F218" s="13">
        <f t="shared" si="15"/>
        <v>1.625</v>
      </c>
      <c r="G218" s="10">
        <v>1</v>
      </c>
    </row>
    <row r="219" spans="1:7" s="10" customFormat="1" x14ac:dyDescent="0.35">
      <c r="A219" s="10">
        <v>5</v>
      </c>
      <c r="B219" s="10" t="s">
        <v>218</v>
      </c>
      <c r="C219" s="10">
        <v>15</v>
      </c>
      <c r="D219" s="11">
        <f t="shared" si="16"/>
        <v>115</v>
      </c>
      <c r="E219" s="12">
        <f t="shared" si="17"/>
        <v>16.428571428571427</v>
      </c>
      <c r="F219" s="13">
        <f t="shared" si="15"/>
        <v>1.4374999999999998</v>
      </c>
      <c r="G219" s="10">
        <v>1</v>
      </c>
    </row>
    <row r="220" spans="1:7" s="10" customFormat="1" x14ac:dyDescent="0.35">
      <c r="A220" s="10">
        <v>6</v>
      </c>
      <c r="B220" s="10" t="s">
        <v>219</v>
      </c>
      <c r="C220" s="10">
        <v>20</v>
      </c>
      <c r="D220" s="11">
        <f t="shared" si="16"/>
        <v>121</v>
      </c>
      <c r="E220" s="12">
        <f t="shared" si="17"/>
        <v>17.285714285714285</v>
      </c>
      <c r="F220" s="13">
        <f t="shared" si="15"/>
        <v>1.475609756097561</v>
      </c>
      <c r="G220" s="10">
        <v>1</v>
      </c>
    </row>
    <row r="221" spans="1:7" s="1" customFormat="1" x14ac:dyDescent="0.35">
      <c r="A221" s="1">
        <v>7</v>
      </c>
      <c r="B221" s="1" t="s">
        <v>220</v>
      </c>
      <c r="C221" s="1">
        <v>21</v>
      </c>
      <c r="D221" s="4">
        <f t="shared" si="16"/>
        <v>132</v>
      </c>
      <c r="E221" s="7">
        <f t="shared" si="17"/>
        <v>18.857142857142858</v>
      </c>
      <c r="F221" s="8">
        <f t="shared" si="15"/>
        <v>1.5348837209302324</v>
      </c>
      <c r="G221" s="1">
        <v>1</v>
      </c>
    </row>
    <row r="222" spans="1:7" s="10" customFormat="1" x14ac:dyDescent="0.35">
      <c r="A222" s="10">
        <v>1</v>
      </c>
      <c r="B222" s="10" t="s">
        <v>221</v>
      </c>
      <c r="C222" s="10">
        <v>14</v>
      </c>
      <c r="D222" s="11">
        <f t="shared" si="16"/>
        <v>135</v>
      </c>
      <c r="E222" s="12">
        <f t="shared" si="17"/>
        <v>19.285714285714285</v>
      </c>
      <c r="F222" s="13">
        <f t="shared" si="15"/>
        <v>1.607142857142857</v>
      </c>
      <c r="G222" s="10">
        <v>1</v>
      </c>
    </row>
    <row r="223" spans="1:7" s="10" customFormat="1" x14ac:dyDescent="0.35">
      <c r="A223" s="10">
        <v>2</v>
      </c>
      <c r="B223" s="10" t="s">
        <v>222</v>
      </c>
      <c r="C223" s="10">
        <v>28</v>
      </c>
      <c r="D223" s="11">
        <f t="shared" si="16"/>
        <v>143</v>
      </c>
      <c r="E223" s="12">
        <f t="shared" si="17"/>
        <v>20.428571428571427</v>
      </c>
      <c r="F223" s="13">
        <f t="shared" si="15"/>
        <v>1.4895833333333333</v>
      </c>
      <c r="G223" s="10">
        <v>1</v>
      </c>
    </row>
    <row r="224" spans="1:7" s="10" customFormat="1" x14ac:dyDescent="0.35">
      <c r="A224" s="10">
        <v>3</v>
      </c>
      <c r="B224" s="10" t="s">
        <v>223</v>
      </c>
      <c r="C224" s="10">
        <v>27</v>
      </c>
      <c r="D224" s="11">
        <f t="shared" si="16"/>
        <v>146</v>
      </c>
      <c r="E224" s="12">
        <f t="shared" si="17"/>
        <v>20.857142857142858</v>
      </c>
      <c r="F224" s="13">
        <f t="shared" si="15"/>
        <v>1.3035714285714286</v>
      </c>
      <c r="G224" s="10">
        <v>1</v>
      </c>
    </row>
    <row r="225" spans="1:7" s="10" customFormat="1" x14ac:dyDescent="0.35">
      <c r="A225" s="10">
        <v>4</v>
      </c>
      <c r="B225" s="10" t="s">
        <v>224</v>
      </c>
      <c r="C225" s="10">
        <v>29</v>
      </c>
      <c r="D225" s="11">
        <f t="shared" si="16"/>
        <v>154</v>
      </c>
      <c r="E225" s="12">
        <f t="shared" si="17"/>
        <v>22</v>
      </c>
      <c r="F225" s="13">
        <f t="shared" si="15"/>
        <v>1.3162393162393162</v>
      </c>
      <c r="G225" s="10">
        <v>1</v>
      </c>
    </row>
    <row r="226" spans="1:7" s="10" customFormat="1" x14ac:dyDescent="0.35">
      <c r="A226" s="10">
        <v>5</v>
      </c>
      <c r="B226" s="10" t="s">
        <v>225</v>
      </c>
      <c r="C226" s="10">
        <v>33</v>
      </c>
      <c r="D226" s="11">
        <f t="shared" si="16"/>
        <v>172</v>
      </c>
      <c r="E226" s="12">
        <f t="shared" si="17"/>
        <v>24.571428571428573</v>
      </c>
      <c r="F226" s="13">
        <f t="shared" si="15"/>
        <v>1.4956521739130437</v>
      </c>
      <c r="G226" s="10">
        <v>1</v>
      </c>
    </row>
    <row r="227" spans="1:7" s="10" customFormat="1" x14ac:dyDescent="0.35">
      <c r="A227" s="10">
        <v>6</v>
      </c>
      <c r="B227" s="10" t="s">
        <v>226</v>
      </c>
      <c r="C227" s="10">
        <v>24</v>
      </c>
      <c r="D227" s="11">
        <f t="shared" si="16"/>
        <v>176</v>
      </c>
      <c r="E227" s="12">
        <f t="shared" si="17"/>
        <v>25.142857142857142</v>
      </c>
      <c r="F227" s="13">
        <f t="shared" si="15"/>
        <v>1.4545454545454546</v>
      </c>
      <c r="G227" s="10">
        <v>1</v>
      </c>
    </row>
    <row r="228" spans="1:7" s="1" customFormat="1" x14ac:dyDescent="0.35">
      <c r="A228" s="1">
        <v>7</v>
      </c>
      <c r="B228" s="1" t="s">
        <v>227</v>
      </c>
      <c r="C228" s="1">
        <v>33</v>
      </c>
      <c r="D228" s="4">
        <f t="shared" si="16"/>
        <v>188</v>
      </c>
      <c r="E228" s="7">
        <f t="shared" si="17"/>
        <v>26.857142857142858</v>
      </c>
      <c r="F228" s="8">
        <f t="shared" si="15"/>
        <v>1.4242424242424243</v>
      </c>
      <c r="G228" s="1">
        <v>1</v>
      </c>
    </row>
    <row r="229" spans="1:7" s="10" customFormat="1" x14ac:dyDescent="0.35">
      <c r="A229" s="10">
        <v>1</v>
      </c>
      <c r="B229" s="10" t="s">
        <v>228</v>
      </c>
      <c r="C229" s="10">
        <v>31</v>
      </c>
      <c r="D229" s="11">
        <f t="shared" si="16"/>
        <v>205</v>
      </c>
      <c r="E229" s="12">
        <f t="shared" si="17"/>
        <v>29.285714285714285</v>
      </c>
      <c r="F229" s="13">
        <f t="shared" si="15"/>
        <v>1.5185185185185186</v>
      </c>
      <c r="G229" s="10">
        <v>1</v>
      </c>
    </row>
    <row r="230" spans="1:7" s="10" customFormat="1" x14ac:dyDescent="0.35">
      <c r="A230" s="10">
        <v>2</v>
      </c>
      <c r="B230" s="10" t="s">
        <v>229</v>
      </c>
      <c r="C230" s="10">
        <v>38</v>
      </c>
      <c r="D230" s="11">
        <f t="shared" si="16"/>
        <v>215</v>
      </c>
      <c r="E230" s="12">
        <f t="shared" si="17"/>
        <v>30.714285714285715</v>
      </c>
      <c r="F230" s="13">
        <f t="shared" si="15"/>
        <v>1.5034965034965038</v>
      </c>
      <c r="G230" s="10">
        <v>1</v>
      </c>
    </row>
    <row r="231" spans="1:7" s="10" customFormat="1" x14ac:dyDescent="0.35">
      <c r="A231" s="10">
        <v>3</v>
      </c>
      <c r="B231" s="10" t="s">
        <v>230</v>
      </c>
      <c r="C231" s="10">
        <v>48</v>
      </c>
      <c r="D231" s="11">
        <f t="shared" si="16"/>
        <v>236</v>
      </c>
      <c r="E231" s="12">
        <f t="shared" si="17"/>
        <v>33.714285714285715</v>
      </c>
      <c r="F231" s="13">
        <f t="shared" si="15"/>
        <v>1.6164383561643836</v>
      </c>
      <c r="G231" s="10">
        <v>1</v>
      </c>
    </row>
    <row r="232" spans="1:7" s="10" customFormat="1" x14ac:dyDescent="0.35">
      <c r="A232" s="10">
        <v>4</v>
      </c>
      <c r="B232" s="10" t="s">
        <v>231</v>
      </c>
      <c r="C232" s="10">
        <v>46</v>
      </c>
      <c r="D232" s="11">
        <f t="shared" si="16"/>
        <v>253</v>
      </c>
      <c r="E232" s="12">
        <f t="shared" si="17"/>
        <v>36.142857142857146</v>
      </c>
      <c r="F232" s="13">
        <f t="shared" si="15"/>
        <v>1.642857142857143</v>
      </c>
      <c r="G232" s="10">
        <v>1</v>
      </c>
    </row>
    <row r="233" spans="1:7" s="10" customFormat="1" x14ac:dyDescent="0.35">
      <c r="A233" s="10">
        <v>5</v>
      </c>
      <c r="B233" s="10" t="s">
        <v>232</v>
      </c>
      <c r="C233" s="10">
        <v>47</v>
      </c>
      <c r="D233" s="11">
        <f t="shared" si="16"/>
        <v>267</v>
      </c>
      <c r="E233" s="12">
        <f t="shared" si="17"/>
        <v>38.142857142857146</v>
      </c>
      <c r="F233" s="13">
        <f t="shared" si="15"/>
        <v>1.5523255813953489</v>
      </c>
      <c r="G233" s="10">
        <v>1</v>
      </c>
    </row>
    <row r="234" spans="1:7" s="10" customFormat="1" x14ac:dyDescent="0.35">
      <c r="A234" s="10">
        <v>6</v>
      </c>
      <c r="B234" s="10" t="s">
        <v>233</v>
      </c>
      <c r="C234" s="10">
        <v>38</v>
      </c>
      <c r="D234" s="11">
        <f t="shared" si="16"/>
        <v>281</v>
      </c>
      <c r="E234" s="12">
        <f t="shared" si="17"/>
        <v>40.142857142857146</v>
      </c>
      <c r="F234" s="13">
        <f t="shared" si="15"/>
        <v>1.5965909090909092</v>
      </c>
      <c r="G234" s="10">
        <v>1</v>
      </c>
    </row>
    <row r="235" spans="1:7" s="1" customFormat="1" x14ac:dyDescent="0.35">
      <c r="A235" s="1">
        <v>7</v>
      </c>
      <c r="B235" s="1" t="s">
        <v>234</v>
      </c>
      <c r="C235" s="1">
        <v>35</v>
      </c>
      <c r="D235" s="4">
        <f t="shared" si="16"/>
        <v>283</v>
      </c>
      <c r="E235" s="7">
        <f t="shared" si="17"/>
        <v>40.428571428571431</v>
      </c>
      <c r="F235" s="8">
        <f t="shared" si="15"/>
        <v>1.5053191489361704</v>
      </c>
      <c r="G235" s="1">
        <v>1</v>
      </c>
    </row>
    <row r="236" spans="1:7" s="10" customFormat="1" x14ac:dyDescent="0.35">
      <c r="A236" s="10">
        <v>1</v>
      </c>
      <c r="B236" s="10" t="s">
        <v>235</v>
      </c>
      <c r="C236" s="10">
        <v>47</v>
      </c>
      <c r="D236" s="11">
        <f t="shared" si="16"/>
        <v>299</v>
      </c>
      <c r="E236" s="12">
        <f t="shared" si="17"/>
        <v>42.714285714285715</v>
      </c>
      <c r="F236" s="13">
        <f t="shared" si="15"/>
        <v>1.4585365853658538</v>
      </c>
      <c r="G236" s="10">
        <v>1</v>
      </c>
    </row>
    <row r="237" spans="1:7" s="10" customFormat="1" x14ac:dyDescent="0.35">
      <c r="A237" s="10">
        <v>2</v>
      </c>
      <c r="B237" s="10" t="s">
        <v>236</v>
      </c>
      <c r="C237" s="10">
        <v>63</v>
      </c>
      <c r="D237" s="11">
        <f t="shared" si="16"/>
        <v>324</v>
      </c>
      <c r="E237" s="12">
        <f t="shared" si="17"/>
        <v>46.285714285714285</v>
      </c>
      <c r="F237" s="13">
        <f t="shared" ref="F237:F255" si="18">E237/E230</f>
        <v>1.5069767441860464</v>
      </c>
      <c r="G237" s="10">
        <v>1</v>
      </c>
    </row>
    <row r="238" spans="1:7" s="10" customFormat="1" x14ac:dyDescent="0.35">
      <c r="A238" s="10">
        <v>3</v>
      </c>
      <c r="B238" s="10" t="s">
        <v>237</v>
      </c>
      <c r="C238" s="10">
        <v>43</v>
      </c>
      <c r="D238" s="11">
        <f t="shared" si="16"/>
        <v>319</v>
      </c>
      <c r="E238" s="12">
        <f t="shared" si="17"/>
        <v>45.571428571428569</v>
      </c>
      <c r="F238" s="13">
        <f t="shared" si="18"/>
        <v>1.3516949152542372</v>
      </c>
      <c r="G238" s="10">
        <v>1</v>
      </c>
    </row>
    <row r="239" spans="1:7" s="10" customFormat="1" x14ac:dyDescent="0.35">
      <c r="A239" s="10">
        <v>4</v>
      </c>
      <c r="B239" s="10" t="s">
        <v>238</v>
      </c>
      <c r="C239" s="10">
        <v>56</v>
      </c>
      <c r="D239" s="11">
        <f t="shared" si="16"/>
        <v>329</v>
      </c>
      <c r="E239" s="12">
        <f t="shared" si="17"/>
        <v>47</v>
      </c>
      <c r="F239" s="13">
        <f t="shared" si="18"/>
        <v>1.3003952569169959</v>
      </c>
      <c r="G239" s="10">
        <v>1</v>
      </c>
    </row>
    <row r="240" spans="1:7" s="10" customFormat="1" x14ac:dyDescent="0.35">
      <c r="A240" s="10">
        <v>5</v>
      </c>
      <c r="B240" s="10" t="s">
        <v>239</v>
      </c>
      <c r="C240" s="10">
        <v>65</v>
      </c>
      <c r="D240" s="11">
        <f t="shared" si="16"/>
        <v>347</v>
      </c>
      <c r="E240" s="12">
        <f t="shared" si="17"/>
        <v>49.571428571428569</v>
      </c>
      <c r="F240" s="13">
        <f t="shared" si="18"/>
        <v>1.2996254681647939</v>
      </c>
      <c r="G240" s="10">
        <v>1</v>
      </c>
    </row>
    <row r="241" spans="1:7" s="10" customFormat="1" x14ac:dyDescent="0.35">
      <c r="A241" s="10">
        <v>6</v>
      </c>
      <c r="B241" s="10" t="s">
        <v>240</v>
      </c>
      <c r="C241" s="10">
        <v>51</v>
      </c>
      <c r="D241" s="11">
        <f t="shared" si="16"/>
        <v>360</v>
      </c>
      <c r="E241" s="12">
        <f t="shared" si="17"/>
        <v>51.428571428571431</v>
      </c>
      <c r="F241" s="13">
        <f t="shared" si="18"/>
        <v>1.2811387900355871</v>
      </c>
      <c r="G241" s="10">
        <v>1</v>
      </c>
    </row>
    <row r="242" spans="1:7" s="1" customFormat="1" x14ac:dyDescent="0.35">
      <c r="A242" s="1">
        <v>7</v>
      </c>
      <c r="B242" s="1" t="s">
        <v>241</v>
      </c>
      <c r="C242" s="1">
        <v>69</v>
      </c>
      <c r="D242" s="4">
        <f t="shared" ref="D242:D248" si="19">C236+C237+C238+C239+C240+C241+C242</f>
        <v>394</v>
      </c>
      <c r="E242" s="7">
        <f t="shared" si="17"/>
        <v>56.285714285714285</v>
      </c>
      <c r="F242" s="8">
        <f t="shared" si="18"/>
        <v>1.3922261484098939</v>
      </c>
      <c r="G242" s="1">
        <v>1</v>
      </c>
    </row>
    <row r="243" spans="1:7" x14ac:dyDescent="0.35">
      <c r="A243" s="10">
        <v>1</v>
      </c>
      <c r="B243" t="s">
        <v>242</v>
      </c>
      <c r="C243">
        <v>70</v>
      </c>
      <c r="D243" s="9">
        <f t="shared" si="19"/>
        <v>417</v>
      </c>
      <c r="E243" s="5">
        <f t="shared" si="17"/>
        <v>59.571428571428569</v>
      </c>
      <c r="F243" s="6">
        <f t="shared" si="18"/>
        <v>1.3946488294314381</v>
      </c>
      <c r="G243">
        <v>1</v>
      </c>
    </row>
    <row r="244" spans="1:7" x14ac:dyDescent="0.35">
      <c r="A244" s="10">
        <v>2</v>
      </c>
      <c r="B244" t="s">
        <v>243</v>
      </c>
      <c r="C244">
        <v>84</v>
      </c>
      <c r="D244" s="9">
        <f t="shared" si="19"/>
        <v>438</v>
      </c>
      <c r="E244" s="5">
        <f t="shared" si="17"/>
        <v>62.571428571428569</v>
      </c>
      <c r="F244" s="6">
        <f t="shared" si="18"/>
        <v>1.3518518518518519</v>
      </c>
      <c r="G244">
        <v>1</v>
      </c>
    </row>
    <row r="245" spans="1:7" x14ac:dyDescent="0.35">
      <c r="A245" s="10">
        <v>3</v>
      </c>
      <c r="B245" t="s">
        <v>244</v>
      </c>
      <c r="C245">
        <v>90</v>
      </c>
      <c r="D245" s="9">
        <f t="shared" si="19"/>
        <v>485</v>
      </c>
      <c r="E245" s="5">
        <f t="shared" si="17"/>
        <v>69.285714285714292</v>
      </c>
      <c r="F245" s="6">
        <f t="shared" si="18"/>
        <v>1.5203761755485896</v>
      </c>
      <c r="G245">
        <v>1</v>
      </c>
    </row>
    <row r="246" spans="1:7" x14ac:dyDescent="0.35">
      <c r="A246" s="10">
        <v>4</v>
      </c>
      <c r="B246" t="s">
        <v>245</v>
      </c>
      <c r="C246">
        <v>84</v>
      </c>
      <c r="D246" s="9">
        <f t="shared" si="19"/>
        <v>513</v>
      </c>
      <c r="E246" s="5">
        <f t="shared" si="17"/>
        <v>73.285714285714292</v>
      </c>
      <c r="F246" s="6">
        <f t="shared" si="18"/>
        <v>1.5592705167173253</v>
      </c>
      <c r="G246">
        <v>1</v>
      </c>
    </row>
    <row r="247" spans="1:7" x14ac:dyDescent="0.35">
      <c r="A247" s="10">
        <v>5</v>
      </c>
      <c r="B247" t="s">
        <v>246</v>
      </c>
      <c r="C247">
        <v>103</v>
      </c>
      <c r="D247" s="9">
        <f t="shared" si="19"/>
        <v>551</v>
      </c>
      <c r="E247" s="5">
        <f t="shared" si="17"/>
        <v>78.714285714285708</v>
      </c>
      <c r="F247" s="6">
        <f t="shared" si="18"/>
        <v>1.5878962536023054</v>
      </c>
      <c r="G247">
        <v>1</v>
      </c>
    </row>
    <row r="248" spans="1:7" x14ac:dyDescent="0.35">
      <c r="A248" s="10">
        <v>6</v>
      </c>
      <c r="B248" s="2">
        <v>44142</v>
      </c>
      <c r="C248">
        <v>107</v>
      </c>
      <c r="D248" s="9">
        <f t="shared" si="19"/>
        <v>607</v>
      </c>
      <c r="E248" s="5">
        <f t="shared" si="17"/>
        <v>86.714285714285708</v>
      </c>
      <c r="F248" s="6">
        <f t="shared" si="18"/>
        <v>1.6861111111111109</v>
      </c>
      <c r="G248">
        <v>1</v>
      </c>
    </row>
    <row r="249" spans="1:7" s="1" customFormat="1" x14ac:dyDescent="0.35">
      <c r="A249" s="1">
        <v>7</v>
      </c>
      <c r="B249" s="3">
        <v>44143</v>
      </c>
      <c r="C249" s="4">
        <v>81</v>
      </c>
      <c r="D249" s="4">
        <f>C243+C244+C245+C246+C247+C248+C249</f>
        <v>619</v>
      </c>
      <c r="E249" s="7">
        <f t="shared" si="17"/>
        <v>88.428571428571431</v>
      </c>
      <c r="F249" s="8">
        <f t="shared" si="18"/>
        <v>1.5710659898477157</v>
      </c>
      <c r="G249" s="1">
        <v>1</v>
      </c>
    </row>
    <row r="250" spans="1:7" x14ac:dyDescent="0.35">
      <c r="A250" s="10">
        <v>1</v>
      </c>
      <c r="B250" s="2">
        <v>44144</v>
      </c>
      <c r="C250">
        <v>55</v>
      </c>
      <c r="D250" s="9">
        <f t="shared" ref="D250:D313" si="20">C244+C245+C246+C247+C248+C249+C250</f>
        <v>604</v>
      </c>
      <c r="E250" s="5">
        <f t="shared" si="17"/>
        <v>86.285714285714292</v>
      </c>
      <c r="F250" s="6">
        <f t="shared" si="18"/>
        <v>1.4484412470023982</v>
      </c>
      <c r="G250">
        <v>1</v>
      </c>
    </row>
    <row r="251" spans="1:7" x14ac:dyDescent="0.35">
      <c r="A251" s="10">
        <v>2</v>
      </c>
      <c r="B251" s="2">
        <v>44145</v>
      </c>
      <c r="C251">
        <v>103</v>
      </c>
      <c r="D251" s="9">
        <f t="shared" si="20"/>
        <v>623</v>
      </c>
      <c r="E251" s="5">
        <f t="shared" si="17"/>
        <v>89</v>
      </c>
      <c r="F251" s="6">
        <f t="shared" si="18"/>
        <v>1.4223744292237444</v>
      </c>
      <c r="G251">
        <v>1</v>
      </c>
    </row>
    <row r="252" spans="1:7" x14ac:dyDescent="0.35">
      <c r="A252" s="10">
        <v>3</v>
      </c>
      <c r="B252" s="2">
        <v>44146</v>
      </c>
      <c r="C252">
        <v>101</v>
      </c>
      <c r="D252" s="9">
        <f t="shared" si="20"/>
        <v>634</v>
      </c>
      <c r="E252" s="5">
        <f t="shared" si="17"/>
        <v>90.571428571428569</v>
      </c>
      <c r="F252" s="6">
        <f t="shared" si="18"/>
        <v>1.3072164948453606</v>
      </c>
      <c r="G252">
        <v>1</v>
      </c>
    </row>
    <row r="253" spans="1:7" x14ac:dyDescent="0.35">
      <c r="A253" s="10">
        <v>4</v>
      </c>
      <c r="B253" s="2">
        <v>44147</v>
      </c>
      <c r="C253">
        <v>87</v>
      </c>
      <c r="D253" s="9">
        <f t="shared" si="20"/>
        <v>637</v>
      </c>
      <c r="E253" s="5">
        <f t="shared" si="17"/>
        <v>91</v>
      </c>
      <c r="F253" s="6">
        <f t="shared" si="18"/>
        <v>1.2417153996101364</v>
      </c>
      <c r="G253">
        <v>1</v>
      </c>
    </row>
    <row r="254" spans="1:7" x14ac:dyDescent="0.35">
      <c r="A254" s="10">
        <v>5</v>
      </c>
      <c r="B254" s="2">
        <v>44148</v>
      </c>
      <c r="C254">
        <v>99</v>
      </c>
      <c r="D254" s="9">
        <f t="shared" si="20"/>
        <v>633</v>
      </c>
      <c r="E254" s="5">
        <f t="shared" si="17"/>
        <v>90.428571428571431</v>
      </c>
      <c r="F254" s="6">
        <f t="shared" si="18"/>
        <v>1.148820326678766</v>
      </c>
      <c r="G254">
        <v>1</v>
      </c>
    </row>
    <row r="255" spans="1:7" x14ac:dyDescent="0.35">
      <c r="A255" s="10">
        <v>6</v>
      </c>
      <c r="B255" s="2">
        <v>44149</v>
      </c>
      <c r="C255">
        <v>107</v>
      </c>
      <c r="D255" s="9">
        <f t="shared" si="20"/>
        <v>633</v>
      </c>
      <c r="E255" s="5">
        <f t="shared" si="17"/>
        <v>90.428571428571431</v>
      </c>
      <c r="F255" s="6">
        <f t="shared" si="18"/>
        <v>1.0428336079077432</v>
      </c>
      <c r="G255">
        <v>1</v>
      </c>
    </row>
    <row r="256" spans="1:7" s="1" customFormat="1" x14ac:dyDescent="0.35">
      <c r="A256" s="1">
        <v>7</v>
      </c>
      <c r="B256" s="3">
        <v>44150</v>
      </c>
      <c r="C256" s="1">
        <v>93</v>
      </c>
      <c r="D256" s="4">
        <f t="shared" si="20"/>
        <v>645</v>
      </c>
      <c r="E256" s="7">
        <f t="shared" si="17"/>
        <v>92.142857142857139</v>
      </c>
      <c r="F256" s="8">
        <f>E256/E249</f>
        <v>1.0420032310177705</v>
      </c>
      <c r="G256" s="1">
        <v>1</v>
      </c>
    </row>
    <row r="257" spans="1:7" x14ac:dyDescent="0.35">
      <c r="A257" s="10">
        <v>1</v>
      </c>
      <c r="B257" s="2">
        <v>44151</v>
      </c>
      <c r="C257">
        <v>91</v>
      </c>
      <c r="D257" s="9">
        <f t="shared" si="20"/>
        <v>681</v>
      </c>
      <c r="E257" s="5">
        <f t="shared" si="17"/>
        <v>97.285714285714292</v>
      </c>
      <c r="F257" s="6">
        <f t="shared" ref="F257:F262" si="21">E257/E250</f>
        <v>1.1274834437086092</v>
      </c>
      <c r="G257">
        <v>1</v>
      </c>
    </row>
    <row r="258" spans="1:7" x14ac:dyDescent="0.35">
      <c r="A258" s="10">
        <v>2</v>
      </c>
      <c r="B258" s="2">
        <v>44152</v>
      </c>
      <c r="C258">
        <v>99</v>
      </c>
      <c r="D258" s="9">
        <f t="shared" si="20"/>
        <v>677</v>
      </c>
      <c r="E258" s="5">
        <f t="shared" si="17"/>
        <v>96.714285714285708</v>
      </c>
      <c r="F258" s="6">
        <f t="shared" si="21"/>
        <v>1.086677367576244</v>
      </c>
      <c r="G258">
        <v>1</v>
      </c>
    </row>
    <row r="259" spans="1:7" x14ac:dyDescent="0.35">
      <c r="A259" s="10">
        <v>3</v>
      </c>
      <c r="B259" s="2">
        <v>44153</v>
      </c>
      <c r="C259">
        <v>92</v>
      </c>
      <c r="D259" s="9">
        <f t="shared" si="20"/>
        <v>668</v>
      </c>
      <c r="E259" s="5">
        <f t="shared" si="17"/>
        <v>95.428571428571431</v>
      </c>
      <c r="F259" s="6">
        <f t="shared" si="21"/>
        <v>1.053627760252366</v>
      </c>
      <c r="G259">
        <v>1</v>
      </c>
    </row>
    <row r="260" spans="1:7" x14ac:dyDescent="0.35">
      <c r="A260" s="10">
        <v>4</v>
      </c>
      <c r="B260" s="2">
        <v>44154</v>
      </c>
      <c r="C260">
        <v>96</v>
      </c>
      <c r="D260" s="9">
        <f t="shared" si="20"/>
        <v>677</v>
      </c>
      <c r="E260" s="5">
        <f t="shared" si="17"/>
        <v>96.714285714285708</v>
      </c>
      <c r="F260" s="6">
        <f t="shared" si="21"/>
        <v>1.0627943485086342</v>
      </c>
      <c r="G260">
        <v>1</v>
      </c>
    </row>
    <row r="261" spans="1:7" x14ac:dyDescent="0.35">
      <c r="A261" s="10">
        <v>5</v>
      </c>
      <c r="B261" s="2">
        <v>44155</v>
      </c>
      <c r="C261">
        <v>121</v>
      </c>
      <c r="D261" s="9">
        <f t="shared" si="20"/>
        <v>699</v>
      </c>
      <c r="E261" s="5">
        <f t="shared" si="17"/>
        <v>99.857142857142861</v>
      </c>
      <c r="F261" s="6">
        <f t="shared" si="21"/>
        <v>1.1042654028436019</v>
      </c>
      <c r="G261">
        <v>1</v>
      </c>
    </row>
    <row r="262" spans="1:7" x14ac:dyDescent="0.35">
      <c r="A262" s="10">
        <v>6</v>
      </c>
      <c r="B262" s="2">
        <v>44156</v>
      </c>
      <c r="C262">
        <v>111</v>
      </c>
      <c r="D262" s="9">
        <f t="shared" si="20"/>
        <v>703</v>
      </c>
      <c r="E262" s="5">
        <f t="shared" si="17"/>
        <v>100.42857142857143</v>
      </c>
      <c r="F262" s="6">
        <f t="shared" si="21"/>
        <v>1.1105845181674565</v>
      </c>
      <c r="G262">
        <v>1</v>
      </c>
    </row>
    <row r="263" spans="1:7" s="1" customFormat="1" x14ac:dyDescent="0.35">
      <c r="A263" s="1">
        <v>7</v>
      </c>
      <c r="B263" s="3">
        <v>44157</v>
      </c>
      <c r="C263" s="1">
        <v>91</v>
      </c>
      <c r="D263" s="4">
        <f t="shared" si="20"/>
        <v>701</v>
      </c>
      <c r="E263" s="7">
        <f t="shared" si="17"/>
        <v>100.14285714285714</v>
      </c>
      <c r="F263" s="8">
        <f>E263/E256</f>
        <v>1.0868217054263567</v>
      </c>
      <c r="G263" s="1">
        <v>1</v>
      </c>
    </row>
    <row r="264" spans="1:7" x14ac:dyDescent="0.35">
      <c r="A264" s="10">
        <v>1</v>
      </c>
      <c r="B264" s="2">
        <v>44158</v>
      </c>
      <c r="C264">
        <v>117</v>
      </c>
      <c r="D264" s="9">
        <f t="shared" si="20"/>
        <v>727</v>
      </c>
      <c r="E264" s="5">
        <f t="shared" si="17"/>
        <v>103.85714285714286</v>
      </c>
      <c r="F264" s="6">
        <f t="shared" ref="F264:F327" si="22">E264/E257</f>
        <v>1.0675477239353892</v>
      </c>
      <c r="G264">
        <v>1</v>
      </c>
    </row>
    <row r="265" spans="1:7" x14ac:dyDescent="0.35">
      <c r="A265" s="10">
        <v>2</v>
      </c>
      <c r="B265" s="2">
        <v>44159</v>
      </c>
      <c r="C265">
        <v>106</v>
      </c>
      <c r="D265" s="9">
        <f t="shared" si="20"/>
        <v>734</v>
      </c>
      <c r="E265" s="5">
        <f t="shared" si="17"/>
        <v>104.85714285714286</v>
      </c>
      <c r="F265" s="6">
        <f t="shared" si="22"/>
        <v>1.084194977843427</v>
      </c>
      <c r="G265">
        <v>1</v>
      </c>
    </row>
    <row r="266" spans="1:7" x14ac:dyDescent="0.35">
      <c r="A266" s="10">
        <v>3</v>
      </c>
      <c r="B266" s="2">
        <v>44160</v>
      </c>
      <c r="C266">
        <v>115</v>
      </c>
      <c r="D266" s="9">
        <f t="shared" si="20"/>
        <v>757</v>
      </c>
      <c r="E266" s="5">
        <f t="shared" si="17"/>
        <v>108.14285714285714</v>
      </c>
      <c r="F266" s="6">
        <f t="shared" si="22"/>
        <v>1.1332335329341316</v>
      </c>
      <c r="G266">
        <v>1</v>
      </c>
    </row>
    <row r="267" spans="1:7" x14ac:dyDescent="0.35">
      <c r="A267" s="10">
        <v>4</v>
      </c>
      <c r="B267" s="2">
        <v>44161</v>
      </c>
      <c r="C267">
        <v>135</v>
      </c>
      <c r="D267" s="9">
        <f t="shared" si="20"/>
        <v>796</v>
      </c>
      <c r="E267" s="5">
        <f t="shared" si="17"/>
        <v>113.71428571428571</v>
      </c>
      <c r="F267" s="6">
        <f t="shared" si="22"/>
        <v>1.1757754800590843</v>
      </c>
      <c r="G267">
        <v>1</v>
      </c>
    </row>
    <row r="268" spans="1:7" x14ac:dyDescent="0.35">
      <c r="A268" s="10">
        <v>5</v>
      </c>
      <c r="B268" s="2">
        <v>44162</v>
      </c>
      <c r="C268">
        <v>152</v>
      </c>
      <c r="D268" s="9">
        <f t="shared" si="20"/>
        <v>827</v>
      </c>
      <c r="E268" s="5">
        <f t="shared" si="17"/>
        <v>118.14285714285714</v>
      </c>
      <c r="F268" s="6">
        <f t="shared" si="22"/>
        <v>1.1831187410586552</v>
      </c>
      <c r="G268">
        <v>1</v>
      </c>
    </row>
    <row r="269" spans="1:7" x14ac:dyDescent="0.35">
      <c r="A269" s="10">
        <v>6</v>
      </c>
      <c r="B269" s="2">
        <v>44163</v>
      </c>
      <c r="C269">
        <v>165</v>
      </c>
      <c r="D269" s="9">
        <f t="shared" si="20"/>
        <v>881</v>
      </c>
      <c r="E269" s="5">
        <f t="shared" si="17"/>
        <v>125.85714285714286</v>
      </c>
      <c r="F269" s="6">
        <f t="shared" si="22"/>
        <v>1.2532005689900427</v>
      </c>
      <c r="G269">
        <v>1</v>
      </c>
    </row>
    <row r="270" spans="1:7" s="1" customFormat="1" x14ac:dyDescent="0.35">
      <c r="A270" s="1">
        <v>7</v>
      </c>
      <c r="B270" s="3">
        <v>44164</v>
      </c>
      <c r="C270" s="1">
        <v>151</v>
      </c>
      <c r="D270" s="4">
        <f t="shared" si="20"/>
        <v>941</v>
      </c>
      <c r="E270" s="7">
        <f t="shared" si="17"/>
        <v>134.42857142857142</v>
      </c>
      <c r="F270" s="8">
        <f>E270/E263</f>
        <v>1.3423680456490727</v>
      </c>
      <c r="G270" s="1">
        <v>1</v>
      </c>
    </row>
    <row r="271" spans="1:7" x14ac:dyDescent="0.35">
      <c r="A271" s="10">
        <v>1</v>
      </c>
      <c r="B271" s="2">
        <v>44165</v>
      </c>
      <c r="C271">
        <v>154</v>
      </c>
      <c r="D271" s="9">
        <f t="shared" si="20"/>
        <v>978</v>
      </c>
      <c r="E271" s="5">
        <f t="shared" si="17"/>
        <v>139.71428571428572</v>
      </c>
      <c r="F271" s="6">
        <f t="shared" si="22"/>
        <v>1.34525447042641</v>
      </c>
      <c r="G271">
        <v>1</v>
      </c>
    </row>
    <row r="272" spans="1:7" x14ac:dyDescent="0.35">
      <c r="A272" s="10">
        <v>2</v>
      </c>
      <c r="B272" s="2">
        <v>44166</v>
      </c>
      <c r="C272">
        <v>165</v>
      </c>
      <c r="D272" s="9">
        <f t="shared" si="20"/>
        <v>1037</v>
      </c>
      <c r="E272" s="5">
        <f t="shared" si="17"/>
        <v>148.14285714285714</v>
      </c>
      <c r="F272" s="6">
        <f t="shared" si="22"/>
        <v>1.4128065395095366</v>
      </c>
      <c r="G272">
        <v>1</v>
      </c>
    </row>
    <row r="273" spans="1:7" x14ac:dyDescent="0.35">
      <c r="A273" s="10">
        <v>3</v>
      </c>
      <c r="B273" s="2">
        <v>44167</v>
      </c>
      <c r="C273">
        <v>182</v>
      </c>
      <c r="D273" s="9">
        <f t="shared" si="20"/>
        <v>1104</v>
      </c>
      <c r="E273" s="5">
        <f t="shared" ref="E273:E336" si="23">(C267+C268+C269+C270+C271+C272+C273)/7</f>
        <v>157.71428571428572</v>
      </c>
      <c r="F273" s="6">
        <f t="shared" si="22"/>
        <v>1.4583883751651256</v>
      </c>
      <c r="G273">
        <v>1</v>
      </c>
    </row>
    <row r="274" spans="1:7" x14ac:dyDescent="0.35">
      <c r="A274" s="10">
        <v>4</v>
      </c>
      <c r="B274" s="2">
        <v>44168</v>
      </c>
      <c r="C274">
        <v>189</v>
      </c>
      <c r="D274" s="9">
        <f t="shared" si="20"/>
        <v>1158</v>
      </c>
      <c r="E274" s="5">
        <f t="shared" si="23"/>
        <v>165.42857142857142</v>
      </c>
      <c r="F274" s="6">
        <f t="shared" si="22"/>
        <v>1.4547738693467336</v>
      </c>
      <c r="G274">
        <v>1</v>
      </c>
    </row>
    <row r="275" spans="1:7" x14ac:dyDescent="0.35">
      <c r="A275" s="10">
        <v>5</v>
      </c>
      <c r="B275" s="2">
        <v>44169</v>
      </c>
      <c r="C275">
        <v>193</v>
      </c>
      <c r="D275" s="9">
        <f t="shared" si="20"/>
        <v>1199</v>
      </c>
      <c r="E275" s="5">
        <f t="shared" si="23"/>
        <v>171.28571428571428</v>
      </c>
      <c r="F275" s="6">
        <f t="shared" si="22"/>
        <v>1.4498186215235791</v>
      </c>
      <c r="G275">
        <v>1</v>
      </c>
    </row>
    <row r="276" spans="1:7" x14ac:dyDescent="0.35">
      <c r="A276" s="10">
        <v>6</v>
      </c>
      <c r="B276" s="2">
        <v>44170</v>
      </c>
      <c r="C276">
        <v>162</v>
      </c>
      <c r="D276" s="9">
        <f t="shared" si="20"/>
        <v>1196</v>
      </c>
      <c r="E276" s="5">
        <f t="shared" si="23"/>
        <v>170.85714285714286</v>
      </c>
      <c r="F276" s="6">
        <f t="shared" si="22"/>
        <v>1.3575482406356414</v>
      </c>
      <c r="G276">
        <v>1</v>
      </c>
    </row>
    <row r="277" spans="1:7" s="1" customFormat="1" x14ac:dyDescent="0.35">
      <c r="A277" s="1">
        <v>7</v>
      </c>
      <c r="B277" s="3">
        <v>44171</v>
      </c>
      <c r="C277" s="1">
        <v>116</v>
      </c>
      <c r="D277" s="4">
        <f t="shared" si="20"/>
        <v>1161</v>
      </c>
      <c r="E277" s="7">
        <f t="shared" si="23"/>
        <v>165.85714285714286</v>
      </c>
      <c r="F277" s="8">
        <f>E277/E270</f>
        <v>1.2337938363443146</v>
      </c>
      <c r="G277" s="1">
        <v>1</v>
      </c>
    </row>
    <row r="278" spans="1:7" x14ac:dyDescent="0.35">
      <c r="A278" s="10">
        <v>1</v>
      </c>
      <c r="B278" s="2">
        <v>44172</v>
      </c>
      <c r="C278">
        <v>136</v>
      </c>
      <c r="D278" s="9">
        <f t="shared" si="20"/>
        <v>1143</v>
      </c>
      <c r="E278" s="5">
        <f t="shared" si="23"/>
        <v>163.28571428571428</v>
      </c>
      <c r="F278" s="6">
        <f t="shared" si="22"/>
        <v>1.1687116564417177</v>
      </c>
      <c r="G278">
        <v>1</v>
      </c>
    </row>
    <row r="279" spans="1:7" x14ac:dyDescent="0.35">
      <c r="A279" s="10">
        <v>2</v>
      </c>
      <c r="B279" s="2">
        <v>44173</v>
      </c>
      <c r="C279">
        <v>160</v>
      </c>
      <c r="D279" s="9">
        <f t="shared" si="20"/>
        <v>1138</v>
      </c>
      <c r="E279" s="5">
        <f t="shared" si="23"/>
        <v>162.57142857142858</v>
      </c>
      <c r="F279" s="6">
        <f t="shared" si="22"/>
        <v>1.0973963355834138</v>
      </c>
      <c r="G279">
        <v>1</v>
      </c>
    </row>
    <row r="280" spans="1:7" x14ac:dyDescent="0.35">
      <c r="A280" s="10">
        <v>3</v>
      </c>
      <c r="B280" s="2">
        <v>44174</v>
      </c>
      <c r="C280">
        <v>171</v>
      </c>
      <c r="D280" s="9">
        <f t="shared" si="20"/>
        <v>1127</v>
      </c>
      <c r="E280" s="5">
        <f t="shared" si="23"/>
        <v>161</v>
      </c>
      <c r="F280" s="6">
        <f t="shared" si="22"/>
        <v>1.0208333333333333</v>
      </c>
      <c r="G280">
        <v>1</v>
      </c>
    </row>
    <row r="281" spans="1:7" x14ac:dyDescent="0.35">
      <c r="A281" s="10">
        <v>4</v>
      </c>
      <c r="B281" s="2">
        <v>44175</v>
      </c>
      <c r="C281">
        <v>171</v>
      </c>
      <c r="D281" s="9">
        <f t="shared" si="20"/>
        <v>1109</v>
      </c>
      <c r="E281" s="5">
        <f t="shared" si="23"/>
        <v>158.42857142857142</v>
      </c>
      <c r="F281" s="6">
        <f t="shared" si="22"/>
        <v>0.95768566493955098</v>
      </c>
      <c r="G281">
        <v>1</v>
      </c>
    </row>
    <row r="282" spans="1:7" x14ac:dyDescent="0.35">
      <c r="A282" s="10">
        <v>5</v>
      </c>
      <c r="B282" s="2">
        <v>44176</v>
      </c>
      <c r="C282">
        <v>162</v>
      </c>
      <c r="D282" s="9">
        <f t="shared" si="20"/>
        <v>1078</v>
      </c>
      <c r="E282" s="5">
        <f t="shared" si="23"/>
        <v>154</v>
      </c>
      <c r="F282" s="6">
        <f t="shared" si="22"/>
        <v>0.8990825688073395</v>
      </c>
      <c r="G282">
        <v>1</v>
      </c>
    </row>
    <row r="283" spans="1:7" x14ac:dyDescent="0.35">
      <c r="A283" s="10">
        <v>6</v>
      </c>
      <c r="B283" s="2">
        <v>44177</v>
      </c>
      <c r="C283">
        <v>182</v>
      </c>
      <c r="D283" s="9">
        <f t="shared" si="20"/>
        <v>1098</v>
      </c>
      <c r="E283" s="5">
        <f t="shared" si="23"/>
        <v>156.85714285714286</v>
      </c>
      <c r="F283" s="6">
        <f t="shared" si="22"/>
        <v>0.91806020066889638</v>
      </c>
      <c r="G283">
        <v>1</v>
      </c>
    </row>
    <row r="284" spans="1:7" s="1" customFormat="1" x14ac:dyDescent="0.35">
      <c r="A284" s="1">
        <v>7</v>
      </c>
      <c r="B284" s="3">
        <v>44178</v>
      </c>
      <c r="C284" s="1">
        <v>165</v>
      </c>
      <c r="D284" s="4">
        <f t="shared" si="20"/>
        <v>1147</v>
      </c>
      <c r="E284" s="7">
        <f t="shared" si="23"/>
        <v>163.85714285714286</v>
      </c>
      <c r="F284" s="8">
        <f t="shared" si="22"/>
        <v>0.98794142980189492</v>
      </c>
      <c r="G284" s="1">
        <v>1</v>
      </c>
    </row>
    <row r="285" spans="1:7" x14ac:dyDescent="0.35">
      <c r="A285" s="10">
        <v>1</v>
      </c>
      <c r="B285" s="2">
        <v>44179</v>
      </c>
      <c r="C285">
        <v>107</v>
      </c>
      <c r="D285" s="9">
        <f t="shared" si="20"/>
        <v>1118</v>
      </c>
      <c r="E285" s="5">
        <f t="shared" si="23"/>
        <v>159.71428571428572</v>
      </c>
      <c r="F285" s="6">
        <f t="shared" si="22"/>
        <v>0.97812773403324593</v>
      </c>
      <c r="G285">
        <v>1</v>
      </c>
    </row>
    <row r="286" spans="1:7" x14ac:dyDescent="0.35">
      <c r="A286" s="10">
        <v>2</v>
      </c>
      <c r="B286" s="2">
        <v>44180</v>
      </c>
      <c r="C286">
        <v>144</v>
      </c>
      <c r="D286" s="9">
        <f t="shared" si="20"/>
        <v>1102</v>
      </c>
      <c r="E286" s="5">
        <f t="shared" si="23"/>
        <v>157.42857142857142</v>
      </c>
      <c r="F286" s="6">
        <f t="shared" si="22"/>
        <v>0.96836555360281185</v>
      </c>
      <c r="G286">
        <v>1</v>
      </c>
    </row>
    <row r="287" spans="1:7" x14ac:dyDescent="0.35">
      <c r="A287" s="10">
        <v>3</v>
      </c>
      <c r="B287" s="2">
        <v>44181</v>
      </c>
      <c r="C287">
        <v>157</v>
      </c>
      <c r="D287" s="9">
        <f t="shared" si="20"/>
        <v>1088</v>
      </c>
      <c r="E287" s="5">
        <f t="shared" si="23"/>
        <v>155.42857142857142</v>
      </c>
      <c r="F287" s="6">
        <f t="shared" si="22"/>
        <v>0.96539485359361132</v>
      </c>
      <c r="G287">
        <v>1</v>
      </c>
    </row>
    <row r="288" spans="1:7" x14ac:dyDescent="0.35">
      <c r="A288" s="10">
        <v>4</v>
      </c>
      <c r="B288" s="2">
        <v>44182</v>
      </c>
      <c r="C288">
        <v>187</v>
      </c>
      <c r="D288" s="9">
        <f t="shared" si="20"/>
        <v>1104</v>
      </c>
      <c r="E288" s="5">
        <f t="shared" si="23"/>
        <v>157.71428571428572</v>
      </c>
      <c r="F288" s="6">
        <f t="shared" si="22"/>
        <v>0.99549143372407589</v>
      </c>
      <c r="G288">
        <v>1</v>
      </c>
    </row>
    <row r="289" spans="1:7" x14ac:dyDescent="0.35">
      <c r="A289" s="10">
        <v>5</v>
      </c>
      <c r="B289" s="2">
        <v>44183</v>
      </c>
      <c r="C289">
        <v>189</v>
      </c>
      <c r="D289" s="9">
        <f t="shared" si="20"/>
        <v>1131</v>
      </c>
      <c r="E289" s="5">
        <f t="shared" si="23"/>
        <v>161.57142857142858</v>
      </c>
      <c r="F289" s="6">
        <f t="shared" si="22"/>
        <v>1.049165120593692</v>
      </c>
      <c r="G289">
        <v>1</v>
      </c>
    </row>
    <row r="290" spans="1:7" x14ac:dyDescent="0.35">
      <c r="A290" s="10">
        <v>6</v>
      </c>
      <c r="B290" s="2">
        <v>44184</v>
      </c>
      <c r="C290">
        <v>185</v>
      </c>
      <c r="D290" s="9">
        <f t="shared" si="20"/>
        <v>1134</v>
      </c>
      <c r="E290" s="5">
        <f t="shared" si="23"/>
        <v>162</v>
      </c>
      <c r="F290" s="6">
        <f t="shared" si="22"/>
        <v>1.0327868852459017</v>
      </c>
      <c r="G290">
        <v>1</v>
      </c>
    </row>
    <row r="291" spans="1:7" s="1" customFormat="1" x14ac:dyDescent="0.35">
      <c r="A291" s="1">
        <v>7</v>
      </c>
      <c r="B291" s="3">
        <v>44185</v>
      </c>
      <c r="C291" s="1">
        <v>183</v>
      </c>
      <c r="D291" s="4">
        <f t="shared" si="20"/>
        <v>1152</v>
      </c>
      <c r="E291" s="7">
        <f t="shared" si="23"/>
        <v>164.57142857142858</v>
      </c>
      <c r="F291" s="8">
        <f t="shared" si="22"/>
        <v>1.004359197907585</v>
      </c>
      <c r="G291" s="1">
        <v>1</v>
      </c>
    </row>
    <row r="292" spans="1:7" x14ac:dyDescent="0.35">
      <c r="A292" s="10">
        <v>1</v>
      </c>
      <c r="B292" s="2">
        <v>44186</v>
      </c>
      <c r="C292">
        <v>180</v>
      </c>
      <c r="D292" s="9">
        <f t="shared" si="20"/>
        <v>1225</v>
      </c>
      <c r="E292" s="5">
        <f t="shared" si="23"/>
        <v>175</v>
      </c>
      <c r="F292" s="6">
        <f t="shared" si="22"/>
        <v>1.0957066189624329</v>
      </c>
      <c r="G292">
        <v>1</v>
      </c>
    </row>
    <row r="293" spans="1:7" x14ac:dyDescent="0.35">
      <c r="A293" s="10">
        <v>2</v>
      </c>
      <c r="B293" s="2">
        <v>44187</v>
      </c>
      <c r="C293">
        <v>154</v>
      </c>
      <c r="D293" s="9">
        <f t="shared" si="20"/>
        <v>1235</v>
      </c>
      <c r="E293" s="5">
        <f t="shared" si="23"/>
        <v>176.42857142857142</v>
      </c>
      <c r="F293" s="6">
        <f t="shared" si="22"/>
        <v>1.1206896551724137</v>
      </c>
      <c r="G293">
        <v>1</v>
      </c>
    </row>
    <row r="294" spans="1:7" x14ac:dyDescent="0.35">
      <c r="A294" s="10">
        <v>3</v>
      </c>
      <c r="B294" s="2">
        <v>44188</v>
      </c>
      <c r="C294">
        <v>113</v>
      </c>
      <c r="D294" s="9">
        <f t="shared" si="20"/>
        <v>1191</v>
      </c>
      <c r="E294" s="5">
        <f t="shared" si="23"/>
        <v>170.14285714285714</v>
      </c>
      <c r="F294" s="6">
        <f t="shared" si="22"/>
        <v>1.0946691176470589</v>
      </c>
      <c r="G294">
        <v>1</v>
      </c>
    </row>
    <row r="295" spans="1:7" x14ac:dyDescent="0.35">
      <c r="A295" s="10">
        <v>4</v>
      </c>
      <c r="B295" s="2">
        <v>44189</v>
      </c>
      <c r="C295">
        <v>104</v>
      </c>
      <c r="D295" s="9">
        <f t="shared" si="20"/>
        <v>1108</v>
      </c>
      <c r="E295" s="5">
        <f t="shared" si="23"/>
        <v>158.28571428571428</v>
      </c>
      <c r="F295" s="6">
        <f t="shared" si="22"/>
        <v>1.0036231884057969</v>
      </c>
      <c r="G295">
        <v>1</v>
      </c>
    </row>
    <row r="296" spans="1:7" x14ac:dyDescent="0.35">
      <c r="A296" s="10">
        <v>5</v>
      </c>
      <c r="B296" s="2">
        <v>44190</v>
      </c>
      <c r="C296">
        <v>118</v>
      </c>
      <c r="D296" s="9">
        <f t="shared" si="20"/>
        <v>1037</v>
      </c>
      <c r="E296" s="5">
        <f t="shared" si="23"/>
        <v>148.14285714285714</v>
      </c>
      <c r="F296" s="6">
        <f t="shared" si="22"/>
        <v>0.91688770999115821</v>
      </c>
      <c r="G296">
        <v>1</v>
      </c>
    </row>
    <row r="297" spans="1:7" x14ac:dyDescent="0.35">
      <c r="A297" s="10">
        <v>6</v>
      </c>
      <c r="B297" s="2">
        <v>44191</v>
      </c>
      <c r="C297">
        <v>96</v>
      </c>
      <c r="D297" s="9">
        <f t="shared" si="20"/>
        <v>948</v>
      </c>
      <c r="E297" s="5">
        <f t="shared" si="23"/>
        <v>135.42857142857142</v>
      </c>
      <c r="F297" s="6">
        <f t="shared" si="22"/>
        <v>0.83597883597883593</v>
      </c>
      <c r="G297">
        <v>1</v>
      </c>
    </row>
    <row r="298" spans="1:7" s="1" customFormat="1" x14ac:dyDescent="0.35">
      <c r="A298" s="1">
        <v>7</v>
      </c>
      <c r="B298" s="3">
        <v>44192</v>
      </c>
      <c r="C298" s="1">
        <v>114</v>
      </c>
      <c r="D298" s="4">
        <f t="shared" si="20"/>
        <v>879</v>
      </c>
      <c r="E298" s="7">
        <f t="shared" si="23"/>
        <v>125.57142857142857</v>
      </c>
      <c r="F298" s="8">
        <f t="shared" si="22"/>
        <v>0.76302083333333326</v>
      </c>
      <c r="G298" s="1">
        <v>1</v>
      </c>
    </row>
    <row r="299" spans="1:7" x14ac:dyDescent="0.35">
      <c r="A299" s="10">
        <v>1</v>
      </c>
      <c r="B299" s="2">
        <v>44193</v>
      </c>
      <c r="C299">
        <v>131</v>
      </c>
      <c r="D299" s="9">
        <f t="shared" si="20"/>
        <v>830</v>
      </c>
      <c r="E299" s="5">
        <f t="shared" si="23"/>
        <v>118.57142857142857</v>
      </c>
      <c r="F299" s="6">
        <f t="shared" si="22"/>
        <v>0.67755102040816328</v>
      </c>
      <c r="G299">
        <v>1</v>
      </c>
    </row>
    <row r="300" spans="1:7" x14ac:dyDescent="0.35">
      <c r="A300" s="10">
        <v>2</v>
      </c>
      <c r="B300" s="2">
        <v>44194</v>
      </c>
      <c r="C300">
        <v>137</v>
      </c>
      <c r="D300" s="9">
        <f t="shared" si="20"/>
        <v>813</v>
      </c>
      <c r="E300" s="5">
        <f t="shared" si="23"/>
        <v>116.14285714285714</v>
      </c>
      <c r="F300" s="6">
        <f t="shared" si="22"/>
        <v>0.65829959514170044</v>
      </c>
      <c r="G300">
        <v>1</v>
      </c>
    </row>
    <row r="301" spans="1:7" x14ac:dyDescent="0.35">
      <c r="A301" s="10">
        <v>3</v>
      </c>
      <c r="B301" s="2">
        <v>44195</v>
      </c>
      <c r="C301">
        <v>108</v>
      </c>
      <c r="D301" s="9">
        <f t="shared" si="20"/>
        <v>808</v>
      </c>
      <c r="E301" s="5">
        <f t="shared" si="23"/>
        <v>115.42857142857143</v>
      </c>
      <c r="F301" s="6">
        <f t="shared" si="22"/>
        <v>0.67842149454240142</v>
      </c>
      <c r="G301">
        <v>1</v>
      </c>
    </row>
    <row r="302" spans="1:7" x14ac:dyDescent="0.35">
      <c r="A302" s="10">
        <v>4</v>
      </c>
      <c r="B302" s="2">
        <v>44196</v>
      </c>
      <c r="C302">
        <v>130</v>
      </c>
      <c r="D302" s="9">
        <f t="shared" si="20"/>
        <v>834</v>
      </c>
      <c r="E302" s="5">
        <f t="shared" si="23"/>
        <v>119.14285714285714</v>
      </c>
      <c r="F302" s="6">
        <f t="shared" si="22"/>
        <v>0.75270758122743686</v>
      </c>
      <c r="G302">
        <v>1</v>
      </c>
    </row>
    <row r="303" spans="1:7" x14ac:dyDescent="0.35">
      <c r="A303" s="10">
        <v>5</v>
      </c>
      <c r="B303" s="2">
        <v>44197</v>
      </c>
      <c r="C303">
        <v>114</v>
      </c>
      <c r="D303" s="9">
        <f t="shared" si="20"/>
        <v>830</v>
      </c>
      <c r="E303" s="5">
        <f t="shared" si="23"/>
        <v>118.57142857142857</v>
      </c>
      <c r="F303" s="6">
        <f t="shared" si="22"/>
        <v>0.80038572806171648</v>
      </c>
      <c r="G303">
        <v>1</v>
      </c>
    </row>
    <row r="304" spans="1:7" x14ac:dyDescent="0.35">
      <c r="A304" s="10">
        <v>6</v>
      </c>
      <c r="B304" s="2">
        <v>44198</v>
      </c>
      <c r="C304">
        <v>103</v>
      </c>
      <c r="D304" s="9">
        <f t="shared" si="20"/>
        <v>837</v>
      </c>
      <c r="E304" s="5">
        <f t="shared" si="23"/>
        <v>119.57142857142857</v>
      </c>
      <c r="F304" s="6">
        <f t="shared" si="22"/>
        <v>0.88291139240506333</v>
      </c>
      <c r="G304">
        <v>1</v>
      </c>
    </row>
    <row r="305" spans="1:7" s="1" customFormat="1" x14ac:dyDescent="0.35">
      <c r="A305" s="1">
        <v>7</v>
      </c>
      <c r="B305" s="3">
        <v>44199</v>
      </c>
      <c r="C305" s="1">
        <v>93</v>
      </c>
      <c r="D305" s="4">
        <f t="shared" si="20"/>
        <v>816</v>
      </c>
      <c r="E305" s="7">
        <f t="shared" si="23"/>
        <v>116.57142857142857</v>
      </c>
      <c r="F305" s="8">
        <f t="shared" si="22"/>
        <v>0.92832764505119458</v>
      </c>
      <c r="G305" s="1">
        <v>1</v>
      </c>
    </row>
    <row r="306" spans="1:7" x14ac:dyDescent="0.35">
      <c r="A306" s="10">
        <v>1</v>
      </c>
      <c r="B306" s="2">
        <v>44200</v>
      </c>
      <c r="C306">
        <v>103</v>
      </c>
      <c r="D306" s="9">
        <f t="shared" si="20"/>
        <v>788</v>
      </c>
      <c r="E306" s="5">
        <f t="shared" si="23"/>
        <v>112.57142857142857</v>
      </c>
      <c r="F306" s="6">
        <f t="shared" si="22"/>
        <v>0.94939759036144578</v>
      </c>
      <c r="G306">
        <v>1</v>
      </c>
    </row>
    <row r="307" spans="1:7" x14ac:dyDescent="0.35">
      <c r="A307" s="10">
        <v>2</v>
      </c>
      <c r="B307" s="2">
        <v>44201</v>
      </c>
      <c r="C307">
        <v>118</v>
      </c>
      <c r="D307" s="9">
        <f t="shared" si="20"/>
        <v>769</v>
      </c>
      <c r="E307" s="5">
        <f t="shared" si="23"/>
        <v>109.85714285714286</v>
      </c>
      <c r="F307" s="6">
        <f t="shared" si="22"/>
        <v>0.94587945879458801</v>
      </c>
      <c r="G307">
        <v>1</v>
      </c>
    </row>
    <row r="308" spans="1:7" x14ac:dyDescent="0.35">
      <c r="A308" s="10">
        <v>3</v>
      </c>
      <c r="B308" s="2">
        <v>44202</v>
      </c>
      <c r="C308">
        <v>127</v>
      </c>
      <c r="D308" s="9">
        <f t="shared" si="20"/>
        <v>788</v>
      </c>
      <c r="E308" s="5">
        <f t="shared" si="23"/>
        <v>112.57142857142857</v>
      </c>
      <c r="F308" s="6">
        <f t="shared" si="22"/>
        <v>0.97524752475247523</v>
      </c>
      <c r="G308">
        <v>1</v>
      </c>
    </row>
    <row r="309" spans="1:7" x14ac:dyDescent="0.35">
      <c r="A309" s="10">
        <v>4</v>
      </c>
      <c r="B309" s="2">
        <v>44203</v>
      </c>
      <c r="C309">
        <v>115</v>
      </c>
      <c r="D309" s="9">
        <f t="shared" si="20"/>
        <v>773</v>
      </c>
      <c r="E309" s="5">
        <f t="shared" si="23"/>
        <v>110.42857142857143</v>
      </c>
      <c r="F309" s="6">
        <f t="shared" si="22"/>
        <v>0.92685851318944845</v>
      </c>
      <c r="G309">
        <v>1</v>
      </c>
    </row>
    <row r="310" spans="1:7" x14ac:dyDescent="0.35">
      <c r="A310" s="10">
        <v>5</v>
      </c>
      <c r="B310" s="2">
        <v>44204</v>
      </c>
      <c r="C310">
        <v>114</v>
      </c>
      <c r="D310" s="9">
        <f t="shared" si="20"/>
        <v>773</v>
      </c>
      <c r="E310" s="5">
        <f t="shared" si="23"/>
        <v>110.42857142857143</v>
      </c>
      <c r="F310" s="6">
        <f t="shared" si="22"/>
        <v>0.93132530120481927</v>
      </c>
      <c r="G310">
        <v>1</v>
      </c>
    </row>
    <row r="311" spans="1:7" x14ac:dyDescent="0.35">
      <c r="A311" s="10">
        <v>6</v>
      </c>
      <c r="B311" s="2">
        <v>44205</v>
      </c>
      <c r="C311">
        <v>94</v>
      </c>
      <c r="D311" s="9">
        <f t="shared" si="20"/>
        <v>764</v>
      </c>
      <c r="E311" s="5">
        <f t="shared" si="23"/>
        <v>109.14285714285714</v>
      </c>
      <c r="F311" s="6">
        <f t="shared" si="22"/>
        <v>0.91278375149342894</v>
      </c>
      <c r="G311">
        <v>1</v>
      </c>
    </row>
    <row r="312" spans="1:7" s="1" customFormat="1" x14ac:dyDescent="0.35">
      <c r="A312" s="1">
        <v>7</v>
      </c>
      <c r="B312" s="3">
        <v>44206</v>
      </c>
      <c r="C312" s="1">
        <v>77</v>
      </c>
      <c r="D312" s="4">
        <f t="shared" si="20"/>
        <v>748</v>
      </c>
      <c r="E312" s="7">
        <f t="shared" si="23"/>
        <v>106.85714285714286</v>
      </c>
      <c r="F312" s="8">
        <f t="shared" si="22"/>
        <v>0.91666666666666674</v>
      </c>
      <c r="G312" s="1">
        <v>1</v>
      </c>
    </row>
    <row r="313" spans="1:7" x14ac:dyDescent="0.35">
      <c r="A313" s="10">
        <v>1</v>
      </c>
      <c r="B313" s="2">
        <v>44207</v>
      </c>
      <c r="C313">
        <v>128</v>
      </c>
      <c r="D313" s="9">
        <f t="shared" si="20"/>
        <v>773</v>
      </c>
      <c r="E313" s="5">
        <f t="shared" si="23"/>
        <v>110.42857142857143</v>
      </c>
      <c r="F313" s="6">
        <f t="shared" si="22"/>
        <v>0.98096446700507622</v>
      </c>
      <c r="G313">
        <v>1</v>
      </c>
    </row>
    <row r="314" spans="1:7" x14ac:dyDescent="0.35">
      <c r="A314" s="10">
        <v>2</v>
      </c>
      <c r="B314" s="2">
        <v>44208</v>
      </c>
      <c r="C314">
        <v>95</v>
      </c>
      <c r="D314" s="9">
        <f t="shared" ref="D314:D377" si="24">C308+C309+C310+C311+C312+C313+C314</f>
        <v>750</v>
      </c>
      <c r="E314" s="5">
        <f t="shared" si="23"/>
        <v>107.14285714285714</v>
      </c>
      <c r="F314" s="6">
        <f t="shared" si="22"/>
        <v>0.97529258777633288</v>
      </c>
      <c r="G314">
        <v>1</v>
      </c>
    </row>
    <row r="315" spans="1:7" x14ac:dyDescent="0.35">
      <c r="A315" s="10">
        <v>3</v>
      </c>
      <c r="B315" s="2">
        <v>44209</v>
      </c>
      <c r="C315">
        <v>118</v>
      </c>
      <c r="D315" s="9">
        <f t="shared" si="24"/>
        <v>741</v>
      </c>
      <c r="E315" s="5">
        <f t="shared" si="23"/>
        <v>105.85714285714286</v>
      </c>
      <c r="F315" s="6">
        <f t="shared" si="22"/>
        <v>0.94035532994923865</v>
      </c>
      <c r="G315">
        <v>1</v>
      </c>
    </row>
    <row r="316" spans="1:7" x14ac:dyDescent="0.35">
      <c r="A316" s="10">
        <v>4</v>
      </c>
      <c r="B316" s="2">
        <v>44210</v>
      </c>
      <c r="C316">
        <v>111</v>
      </c>
      <c r="D316" s="9">
        <f t="shared" si="24"/>
        <v>737</v>
      </c>
      <c r="E316" s="5">
        <f t="shared" si="23"/>
        <v>105.28571428571429</v>
      </c>
      <c r="F316" s="6">
        <f t="shared" si="22"/>
        <v>0.95342820181112553</v>
      </c>
      <c r="G316">
        <v>1</v>
      </c>
    </row>
    <row r="317" spans="1:7" x14ac:dyDescent="0.35">
      <c r="A317" s="10">
        <v>5</v>
      </c>
      <c r="B317" s="2">
        <v>44211</v>
      </c>
      <c r="C317">
        <v>87</v>
      </c>
      <c r="D317" s="9">
        <f t="shared" si="24"/>
        <v>710</v>
      </c>
      <c r="E317" s="5">
        <f t="shared" si="23"/>
        <v>101.42857142857143</v>
      </c>
      <c r="F317" s="6">
        <f t="shared" si="22"/>
        <v>0.91849935316946962</v>
      </c>
      <c r="G317">
        <v>1</v>
      </c>
    </row>
    <row r="318" spans="1:7" x14ac:dyDescent="0.35">
      <c r="A318" s="10">
        <v>6</v>
      </c>
      <c r="B318" s="2">
        <v>44212</v>
      </c>
      <c r="C318">
        <v>77</v>
      </c>
      <c r="D318" s="9">
        <f t="shared" si="24"/>
        <v>693</v>
      </c>
      <c r="E318" s="5">
        <f t="shared" si="23"/>
        <v>99</v>
      </c>
      <c r="F318" s="6">
        <f t="shared" si="22"/>
        <v>0.90706806282722519</v>
      </c>
      <c r="G318">
        <v>1</v>
      </c>
    </row>
    <row r="319" spans="1:7" s="1" customFormat="1" x14ac:dyDescent="0.35">
      <c r="A319" s="1">
        <v>7</v>
      </c>
      <c r="B319" s="3">
        <v>44213</v>
      </c>
      <c r="C319" s="1">
        <v>68</v>
      </c>
      <c r="D319" s="4">
        <f t="shared" si="24"/>
        <v>684</v>
      </c>
      <c r="E319" s="7">
        <f t="shared" si="23"/>
        <v>97.714285714285708</v>
      </c>
      <c r="F319" s="8">
        <f t="shared" si="22"/>
        <v>0.91443850267379667</v>
      </c>
      <c r="G319" s="1">
        <v>1</v>
      </c>
    </row>
    <row r="320" spans="1:7" x14ac:dyDescent="0.35">
      <c r="A320" s="10">
        <v>1</v>
      </c>
      <c r="B320" s="2">
        <v>44214</v>
      </c>
      <c r="C320">
        <v>111</v>
      </c>
      <c r="D320" s="9">
        <f t="shared" si="24"/>
        <v>667</v>
      </c>
      <c r="E320" s="5">
        <f t="shared" si="23"/>
        <v>95.285714285714292</v>
      </c>
      <c r="F320" s="6">
        <f t="shared" si="22"/>
        <v>0.86287192755498066</v>
      </c>
      <c r="G320">
        <v>1</v>
      </c>
    </row>
    <row r="321" spans="1:7" x14ac:dyDescent="0.35">
      <c r="A321" s="10">
        <v>2</v>
      </c>
      <c r="B321" s="2">
        <v>44215</v>
      </c>
      <c r="C321">
        <v>95</v>
      </c>
      <c r="D321" s="9">
        <f t="shared" si="24"/>
        <v>667</v>
      </c>
      <c r="E321" s="5">
        <f t="shared" si="23"/>
        <v>95.285714285714292</v>
      </c>
      <c r="F321" s="6">
        <f t="shared" si="22"/>
        <v>0.88933333333333342</v>
      </c>
      <c r="G321">
        <v>1</v>
      </c>
    </row>
    <row r="322" spans="1:7" x14ac:dyDescent="0.35">
      <c r="A322" s="10">
        <v>3</v>
      </c>
      <c r="B322" s="2">
        <v>44216</v>
      </c>
      <c r="C322">
        <v>98</v>
      </c>
      <c r="D322" s="9">
        <f t="shared" si="24"/>
        <v>647</v>
      </c>
      <c r="E322" s="5">
        <f t="shared" si="23"/>
        <v>92.428571428571431</v>
      </c>
      <c r="F322" s="6">
        <f t="shared" si="22"/>
        <v>0.87314439946018896</v>
      </c>
      <c r="G322">
        <v>1</v>
      </c>
    </row>
    <row r="323" spans="1:7" x14ac:dyDescent="0.35">
      <c r="A323" s="10">
        <v>4</v>
      </c>
      <c r="B323" s="2">
        <v>44217</v>
      </c>
      <c r="C323">
        <v>98</v>
      </c>
      <c r="D323" s="9">
        <f t="shared" si="24"/>
        <v>634</v>
      </c>
      <c r="E323" s="5">
        <f t="shared" si="23"/>
        <v>90.571428571428569</v>
      </c>
      <c r="F323" s="6">
        <f t="shared" si="22"/>
        <v>0.86024423337856171</v>
      </c>
      <c r="G323">
        <v>1</v>
      </c>
    </row>
    <row r="324" spans="1:7" x14ac:dyDescent="0.35">
      <c r="A324" s="10">
        <v>5</v>
      </c>
      <c r="B324" s="2">
        <v>44218</v>
      </c>
      <c r="C324">
        <v>93</v>
      </c>
      <c r="D324" s="9">
        <f t="shared" si="24"/>
        <v>640</v>
      </c>
      <c r="E324" s="5">
        <f t="shared" si="23"/>
        <v>91.428571428571431</v>
      </c>
      <c r="F324" s="6">
        <f t="shared" si="22"/>
        <v>0.90140845070422537</v>
      </c>
      <c r="G324">
        <v>1</v>
      </c>
    </row>
    <row r="325" spans="1:7" x14ac:dyDescent="0.35">
      <c r="A325" s="10">
        <v>6</v>
      </c>
      <c r="B325" s="2">
        <v>44219</v>
      </c>
      <c r="C325">
        <v>64</v>
      </c>
      <c r="D325" s="9">
        <f t="shared" si="24"/>
        <v>627</v>
      </c>
      <c r="E325" s="5">
        <f t="shared" si="23"/>
        <v>89.571428571428569</v>
      </c>
      <c r="F325" s="6">
        <f t="shared" si="22"/>
        <v>0.90476190476190477</v>
      </c>
      <c r="G325">
        <v>1</v>
      </c>
    </row>
    <row r="326" spans="1:7" s="1" customFormat="1" x14ac:dyDescent="0.35">
      <c r="A326" s="1">
        <v>7</v>
      </c>
      <c r="B326" s="3">
        <v>44220</v>
      </c>
      <c r="C326" s="1">
        <v>56</v>
      </c>
      <c r="D326" s="4">
        <f t="shared" si="24"/>
        <v>615</v>
      </c>
      <c r="E326" s="7">
        <f t="shared" si="23"/>
        <v>87.857142857142861</v>
      </c>
      <c r="F326" s="8">
        <f t="shared" si="22"/>
        <v>0.89912280701754399</v>
      </c>
      <c r="G326" s="1">
        <v>1</v>
      </c>
    </row>
    <row r="327" spans="1:7" x14ac:dyDescent="0.35">
      <c r="A327" s="10">
        <v>1</v>
      </c>
      <c r="B327" s="2">
        <v>44221</v>
      </c>
      <c r="C327">
        <v>89</v>
      </c>
      <c r="D327" s="9">
        <f t="shared" si="24"/>
        <v>593</v>
      </c>
      <c r="E327" s="5">
        <f t="shared" si="23"/>
        <v>84.714285714285708</v>
      </c>
      <c r="F327" s="6">
        <f t="shared" si="22"/>
        <v>0.88905547226386794</v>
      </c>
      <c r="G327">
        <v>1</v>
      </c>
    </row>
    <row r="328" spans="1:7" x14ac:dyDescent="0.35">
      <c r="A328" s="10">
        <v>2</v>
      </c>
      <c r="B328" s="2">
        <v>44222</v>
      </c>
      <c r="C328">
        <v>85</v>
      </c>
      <c r="D328" s="9">
        <f t="shared" si="24"/>
        <v>583</v>
      </c>
      <c r="E328" s="5">
        <f t="shared" si="23"/>
        <v>83.285714285714292</v>
      </c>
      <c r="F328" s="6">
        <f t="shared" ref="F328:F384" si="25">E328/E321</f>
        <v>0.87406296851574217</v>
      </c>
      <c r="G328">
        <v>1</v>
      </c>
    </row>
    <row r="329" spans="1:7" x14ac:dyDescent="0.35">
      <c r="A329" s="10">
        <v>3</v>
      </c>
      <c r="B329" s="2">
        <v>44223</v>
      </c>
      <c r="C329">
        <v>93</v>
      </c>
      <c r="D329" s="9">
        <f t="shared" si="24"/>
        <v>578</v>
      </c>
      <c r="E329" s="5">
        <f t="shared" si="23"/>
        <v>82.571428571428569</v>
      </c>
      <c r="F329" s="6">
        <f t="shared" si="25"/>
        <v>0.89335394126738787</v>
      </c>
      <c r="G329">
        <v>1</v>
      </c>
    </row>
    <row r="330" spans="1:7" x14ac:dyDescent="0.35">
      <c r="A330" s="10">
        <v>4</v>
      </c>
      <c r="B330" s="2">
        <v>44224</v>
      </c>
      <c r="C330">
        <v>83</v>
      </c>
      <c r="D330" s="9">
        <f t="shared" si="24"/>
        <v>563</v>
      </c>
      <c r="E330" s="5">
        <f t="shared" si="23"/>
        <v>80.428571428571431</v>
      </c>
      <c r="F330" s="6">
        <f t="shared" si="25"/>
        <v>0.88801261829653</v>
      </c>
      <c r="G330">
        <v>1</v>
      </c>
    </row>
    <row r="331" spans="1:7" x14ac:dyDescent="0.35">
      <c r="A331" s="10">
        <v>5</v>
      </c>
      <c r="B331" s="2">
        <v>44225</v>
      </c>
      <c r="C331">
        <v>89</v>
      </c>
      <c r="D331" s="9">
        <f t="shared" si="24"/>
        <v>559</v>
      </c>
      <c r="E331" s="5">
        <f t="shared" si="23"/>
        <v>79.857142857142861</v>
      </c>
      <c r="F331" s="6">
        <f t="shared" si="25"/>
        <v>0.87343749999999998</v>
      </c>
      <c r="G331">
        <v>1</v>
      </c>
    </row>
    <row r="332" spans="1:7" x14ac:dyDescent="0.35">
      <c r="A332" s="10">
        <v>6</v>
      </c>
      <c r="B332" s="2">
        <v>44226</v>
      </c>
      <c r="C332">
        <v>61</v>
      </c>
      <c r="D332" s="9">
        <f t="shared" si="24"/>
        <v>556</v>
      </c>
      <c r="E332" s="5">
        <f t="shared" si="23"/>
        <v>79.428571428571431</v>
      </c>
      <c r="F332" s="6">
        <f t="shared" si="25"/>
        <v>0.88676236044657097</v>
      </c>
      <c r="G332">
        <v>1</v>
      </c>
    </row>
    <row r="333" spans="1:7" s="1" customFormat="1" x14ac:dyDescent="0.35">
      <c r="A333" s="1">
        <v>7</v>
      </c>
      <c r="B333" s="3">
        <v>44227</v>
      </c>
      <c r="C333" s="1">
        <v>54</v>
      </c>
      <c r="D333" s="4">
        <f t="shared" si="24"/>
        <v>554</v>
      </c>
      <c r="E333" s="7">
        <f t="shared" si="23"/>
        <v>79.142857142857139</v>
      </c>
      <c r="F333" s="8">
        <f t="shared" si="25"/>
        <v>0.90081300813008125</v>
      </c>
      <c r="G333" s="1">
        <v>1</v>
      </c>
    </row>
    <row r="334" spans="1:7" x14ac:dyDescent="0.35">
      <c r="A334" s="10">
        <v>1</v>
      </c>
      <c r="B334" s="2">
        <v>44228</v>
      </c>
      <c r="C334">
        <v>78</v>
      </c>
      <c r="D334" s="9">
        <f t="shared" si="24"/>
        <v>543</v>
      </c>
      <c r="E334" s="5">
        <f t="shared" si="23"/>
        <v>77.571428571428569</v>
      </c>
      <c r="F334" s="6">
        <f t="shared" si="25"/>
        <v>0.91568296795952786</v>
      </c>
      <c r="G334">
        <v>1</v>
      </c>
    </row>
    <row r="335" spans="1:7" x14ac:dyDescent="0.35">
      <c r="A335" s="10">
        <v>2</v>
      </c>
      <c r="B335" s="2">
        <v>44229</v>
      </c>
      <c r="C335">
        <v>77</v>
      </c>
      <c r="D335" s="9">
        <f t="shared" si="24"/>
        <v>535</v>
      </c>
      <c r="E335" s="5">
        <f t="shared" si="23"/>
        <v>76.428571428571431</v>
      </c>
      <c r="F335" s="6">
        <f t="shared" si="25"/>
        <v>0.91766723842195541</v>
      </c>
      <c r="G335">
        <v>1</v>
      </c>
    </row>
    <row r="336" spans="1:7" x14ac:dyDescent="0.35">
      <c r="A336" s="10">
        <v>3</v>
      </c>
      <c r="B336" s="2">
        <v>44230</v>
      </c>
      <c r="C336">
        <v>93</v>
      </c>
      <c r="D336" s="9">
        <f t="shared" si="24"/>
        <v>535</v>
      </c>
      <c r="E336" s="5">
        <f t="shared" si="23"/>
        <v>76.428571428571431</v>
      </c>
      <c r="F336" s="6">
        <f t="shared" si="25"/>
        <v>0.92560553633218001</v>
      </c>
      <c r="G336">
        <v>1</v>
      </c>
    </row>
    <row r="337" spans="1:7" x14ac:dyDescent="0.35">
      <c r="A337" s="10">
        <v>4</v>
      </c>
      <c r="B337" s="2">
        <v>44231</v>
      </c>
      <c r="C337">
        <v>98</v>
      </c>
      <c r="D337" s="9">
        <f t="shared" si="24"/>
        <v>550</v>
      </c>
      <c r="E337" s="5">
        <f t="shared" ref="E337:E384" si="26">(C331+C332+C333+C334+C335+C336+C337)/7</f>
        <v>78.571428571428569</v>
      </c>
      <c r="F337" s="6">
        <f t="shared" si="25"/>
        <v>0.97690941385435159</v>
      </c>
      <c r="G337">
        <v>1</v>
      </c>
    </row>
    <row r="338" spans="1:7" x14ac:dyDescent="0.35">
      <c r="A338" s="10">
        <v>5</v>
      </c>
      <c r="B338" s="2">
        <v>44232</v>
      </c>
      <c r="C338">
        <v>96</v>
      </c>
      <c r="D338" s="9">
        <f t="shared" si="24"/>
        <v>557</v>
      </c>
      <c r="E338" s="5">
        <f t="shared" si="26"/>
        <v>79.571428571428569</v>
      </c>
      <c r="F338" s="6">
        <f t="shared" si="25"/>
        <v>0.99642218246869407</v>
      </c>
      <c r="G338">
        <v>1</v>
      </c>
    </row>
    <row r="339" spans="1:7" x14ac:dyDescent="0.35">
      <c r="A339" s="10">
        <v>6</v>
      </c>
      <c r="B339" s="2">
        <v>44233</v>
      </c>
      <c r="C339">
        <v>64</v>
      </c>
      <c r="D339" s="9">
        <f t="shared" si="24"/>
        <v>560</v>
      </c>
      <c r="E339" s="5">
        <f t="shared" si="26"/>
        <v>80</v>
      </c>
      <c r="F339" s="6">
        <f t="shared" si="25"/>
        <v>1.0071942446043165</v>
      </c>
      <c r="G339">
        <v>1</v>
      </c>
    </row>
    <row r="340" spans="1:7" s="1" customFormat="1" x14ac:dyDescent="0.35">
      <c r="A340" s="1">
        <v>7</v>
      </c>
      <c r="B340" s="3">
        <v>44234</v>
      </c>
      <c r="C340" s="1">
        <v>65</v>
      </c>
      <c r="D340" s="4">
        <f t="shared" si="24"/>
        <v>571</v>
      </c>
      <c r="E340" s="7">
        <f t="shared" si="26"/>
        <v>81.571428571428569</v>
      </c>
      <c r="F340" s="8">
        <f t="shared" si="25"/>
        <v>1.0306859205776173</v>
      </c>
      <c r="G340" s="1">
        <v>1</v>
      </c>
    </row>
    <row r="341" spans="1:7" x14ac:dyDescent="0.35">
      <c r="A341" s="10">
        <v>1</v>
      </c>
      <c r="B341" s="2">
        <v>44235</v>
      </c>
      <c r="C341">
        <v>94</v>
      </c>
      <c r="D341" s="9">
        <f t="shared" si="24"/>
        <v>587</v>
      </c>
      <c r="E341" s="5">
        <f t="shared" si="26"/>
        <v>83.857142857142861</v>
      </c>
      <c r="F341" s="6">
        <f t="shared" si="25"/>
        <v>1.0810313075506446</v>
      </c>
      <c r="G341">
        <v>1</v>
      </c>
    </row>
    <row r="342" spans="1:7" x14ac:dyDescent="0.35">
      <c r="A342" s="10">
        <v>2</v>
      </c>
      <c r="B342" s="2">
        <v>44236</v>
      </c>
      <c r="C342">
        <v>98</v>
      </c>
      <c r="D342" s="9">
        <f t="shared" si="24"/>
        <v>608</v>
      </c>
      <c r="E342" s="5">
        <f t="shared" si="26"/>
        <v>86.857142857142861</v>
      </c>
      <c r="F342" s="6">
        <f t="shared" si="25"/>
        <v>1.1364485981308412</v>
      </c>
      <c r="G342">
        <v>1</v>
      </c>
    </row>
    <row r="343" spans="1:7" x14ac:dyDescent="0.35">
      <c r="A343" s="10">
        <v>3</v>
      </c>
      <c r="B343" s="2">
        <v>44237</v>
      </c>
      <c r="C343">
        <v>97</v>
      </c>
      <c r="D343" s="9">
        <f t="shared" si="24"/>
        <v>612</v>
      </c>
      <c r="E343" s="5">
        <f t="shared" si="26"/>
        <v>87.428571428571431</v>
      </c>
      <c r="F343" s="6">
        <f t="shared" si="25"/>
        <v>1.1439252336448598</v>
      </c>
      <c r="G343">
        <v>1</v>
      </c>
    </row>
    <row r="344" spans="1:7" x14ac:dyDescent="0.35">
      <c r="A344" s="10">
        <v>4</v>
      </c>
      <c r="B344" s="2">
        <v>44238</v>
      </c>
      <c r="C344">
        <v>99</v>
      </c>
      <c r="D344" s="9">
        <f t="shared" si="24"/>
        <v>613</v>
      </c>
      <c r="E344" s="5">
        <f t="shared" si="26"/>
        <v>87.571428571428569</v>
      </c>
      <c r="F344" s="6">
        <f t="shared" si="25"/>
        <v>1.1145454545454545</v>
      </c>
      <c r="G344">
        <v>1</v>
      </c>
    </row>
    <row r="345" spans="1:7" x14ac:dyDescent="0.35">
      <c r="A345" s="10">
        <v>5</v>
      </c>
      <c r="B345" s="2">
        <v>44239</v>
      </c>
      <c r="C345">
        <v>93</v>
      </c>
      <c r="D345" s="9">
        <f t="shared" si="24"/>
        <v>610</v>
      </c>
      <c r="E345" s="5">
        <f t="shared" si="26"/>
        <v>87.142857142857139</v>
      </c>
      <c r="F345" s="6">
        <f t="shared" si="25"/>
        <v>1.0951526032315979</v>
      </c>
      <c r="G345">
        <v>1</v>
      </c>
    </row>
    <row r="346" spans="1:7" x14ac:dyDescent="0.35">
      <c r="A346" s="10">
        <v>6</v>
      </c>
      <c r="B346" s="2">
        <v>44240</v>
      </c>
      <c r="C346">
        <v>70</v>
      </c>
      <c r="D346" s="9">
        <f t="shared" si="24"/>
        <v>616</v>
      </c>
      <c r="E346" s="5">
        <f t="shared" si="26"/>
        <v>88</v>
      </c>
      <c r="F346" s="6">
        <f t="shared" si="25"/>
        <v>1.1000000000000001</v>
      </c>
      <c r="G346">
        <v>1</v>
      </c>
    </row>
    <row r="347" spans="1:7" s="1" customFormat="1" x14ac:dyDescent="0.35">
      <c r="A347" s="1">
        <v>7</v>
      </c>
      <c r="B347" s="3">
        <v>44241</v>
      </c>
      <c r="C347" s="1">
        <v>46</v>
      </c>
      <c r="D347" s="4">
        <f t="shared" si="24"/>
        <v>597</v>
      </c>
      <c r="E347" s="7">
        <f t="shared" si="26"/>
        <v>85.285714285714292</v>
      </c>
      <c r="F347" s="8">
        <f t="shared" si="25"/>
        <v>1.0455341506129598</v>
      </c>
      <c r="G347" s="1">
        <v>1</v>
      </c>
    </row>
    <row r="348" spans="1:7" x14ac:dyDescent="0.35">
      <c r="A348" s="10">
        <v>1</v>
      </c>
      <c r="B348" s="2">
        <v>44242</v>
      </c>
      <c r="C348">
        <v>85</v>
      </c>
      <c r="D348" s="9">
        <f t="shared" si="24"/>
        <v>588</v>
      </c>
      <c r="E348" s="5">
        <f t="shared" si="26"/>
        <v>84</v>
      </c>
      <c r="F348" s="6">
        <f t="shared" si="25"/>
        <v>1.0017035775127767</v>
      </c>
      <c r="G348">
        <v>1</v>
      </c>
    </row>
    <row r="349" spans="1:7" x14ac:dyDescent="0.35">
      <c r="A349" s="10">
        <v>2</v>
      </c>
      <c r="B349" s="2">
        <v>44243</v>
      </c>
      <c r="C349">
        <v>94</v>
      </c>
      <c r="D349" s="9">
        <f t="shared" si="24"/>
        <v>584</v>
      </c>
      <c r="E349" s="5">
        <f t="shared" si="26"/>
        <v>83.428571428571431</v>
      </c>
      <c r="F349" s="6">
        <f t="shared" si="25"/>
        <v>0.96052631578947367</v>
      </c>
      <c r="G349">
        <v>1</v>
      </c>
    </row>
    <row r="350" spans="1:7" x14ac:dyDescent="0.35">
      <c r="A350" s="10">
        <v>3</v>
      </c>
      <c r="B350" s="2">
        <v>44244</v>
      </c>
      <c r="C350">
        <v>104</v>
      </c>
      <c r="D350" s="9">
        <f t="shared" si="24"/>
        <v>591</v>
      </c>
      <c r="E350" s="5">
        <f t="shared" si="26"/>
        <v>84.428571428571431</v>
      </c>
      <c r="F350" s="6">
        <f t="shared" si="25"/>
        <v>0.96568627450980393</v>
      </c>
      <c r="G350">
        <v>1</v>
      </c>
    </row>
    <row r="351" spans="1:7" x14ac:dyDescent="0.35">
      <c r="A351" s="10">
        <v>4</v>
      </c>
      <c r="B351" s="2">
        <v>44245</v>
      </c>
      <c r="C351">
        <v>110</v>
      </c>
      <c r="D351" s="9">
        <f t="shared" si="24"/>
        <v>602</v>
      </c>
      <c r="E351" s="5">
        <f t="shared" si="26"/>
        <v>86</v>
      </c>
      <c r="F351" s="6">
        <f t="shared" si="25"/>
        <v>0.98205546492659057</v>
      </c>
      <c r="G351">
        <v>1</v>
      </c>
    </row>
    <row r="352" spans="1:7" x14ac:dyDescent="0.35">
      <c r="A352" s="10">
        <v>5</v>
      </c>
      <c r="B352" s="2">
        <v>44246</v>
      </c>
      <c r="C352">
        <v>107</v>
      </c>
      <c r="D352" s="9">
        <f t="shared" si="24"/>
        <v>616</v>
      </c>
      <c r="E352" s="5">
        <f t="shared" si="26"/>
        <v>88</v>
      </c>
      <c r="F352" s="6">
        <f t="shared" si="25"/>
        <v>1.0098360655737706</v>
      </c>
      <c r="G352">
        <v>1</v>
      </c>
    </row>
    <row r="353" spans="1:7" x14ac:dyDescent="0.35">
      <c r="A353" s="10">
        <v>6</v>
      </c>
      <c r="B353" s="2">
        <v>44247</v>
      </c>
      <c r="C353">
        <v>47</v>
      </c>
      <c r="D353" s="9">
        <f t="shared" si="24"/>
        <v>593</v>
      </c>
      <c r="E353" s="5">
        <f t="shared" si="26"/>
        <v>84.714285714285708</v>
      </c>
      <c r="F353" s="6">
        <f t="shared" si="25"/>
        <v>0.96266233766233755</v>
      </c>
      <c r="G353">
        <v>1</v>
      </c>
    </row>
    <row r="354" spans="1:7" s="1" customFormat="1" x14ac:dyDescent="0.35">
      <c r="A354" s="1">
        <v>7</v>
      </c>
      <c r="B354" s="3">
        <v>44248</v>
      </c>
      <c r="C354" s="1">
        <v>48</v>
      </c>
      <c r="D354" s="4">
        <f t="shared" si="24"/>
        <v>595</v>
      </c>
      <c r="E354" s="7">
        <f t="shared" si="26"/>
        <v>85</v>
      </c>
      <c r="F354" s="8">
        <f t="shared" si="25"/>
        <v>0.99664991624790611</v>
      </c>
      <c r="G354" s="1">
        <v>1</v>
      </c>
    </row>
    <row r="355" spans="1:7" x14ac:dyDescent="0.35">
      <c r="A355" s="10">
        <v>1</v>
      </c>
      <c r="B355" s="2">
        <v>44249</v>
      </c>
      <c r="C355">
        <v>103</v>
      </c>
      <c r="D355" s="9">
        <f t="shared" si="24"/>
        <v>613</v>
      </c>
      <c r="E355" s="5">
        <f t="shared" si="26"/>
        <v>87.571428571428569</v>
      </c>
      <c r="F355" s="6">
        <f t="shared" si="25"/>
        <v>1.042517006802721</v>
      </c>
      <c r="G355">
        <v>1</v>
      </c>
    </row>
    <row r="356" spans="1:7" x14ac:dyDescent="0.35">
      <c r="A356" s="10">
        <v>2</v>
      </c>
      <c r="B356" s="2">
        <v>44250</v>
      </c>
      <c r="C356">
        <v>102</v>
      </c>
      <c r="D356" s="9">
        <f t="shared" si="24"/>
        <v>621</v>
      </c>
      <c r="E356" s="5">
        <f t="shared" si="26"/>
        <v>88.714285714285708</v>
      </c>
      <c r="F356" s="6">
        <f t="shared" si="25"/>
        <v>1.0633561643835616</v>
      </c>
      <c r="G356">
        <v>1</v>
      </c>
    </row>
    <row r="357" spans="1:7" x14ac:dyDescent="0.35">
      <c r="A357" s="10">
        <v>3</v>
      </c>
      <c r="B357" s="2">
        <v>44251</v>
      </c>
      <c r="C357">
        <v>120</v>
      </c>
      <c r="D357" s="9">
        <f t="shared" si="24"/>
        <v>637</v>
      </c>
      <c r="E357" s="5">
        <f t="shared" si="26"/>
        <v>91</v>
      </c>
      <c r="F357" s="6">
        <f t="shared" si="25"/>
        <v>1.0778341793570219</v>
      </c>
      <c r="G357">
        <v>1</v>
      </c>
    </row>
    <row r="358" spans="1:7" x14ac:dyDescent="0.35">
      <c r="A358" s="10">
        <v>4</v>
      </c>
      <c r="B358" s="2">
        <v>44252</v>
      </c>
      <c r="C358">
        <v>123</v>
      </c>
      <c r="D358" s="9">
        <f t="shared" si="24"/>
        <v>650</v>
      </c>
      <c r="E358" s="5">
        <f t="shared" si="26"/>
        <v>92.857142857142861</v>
      </c>
      <c r="F358" s="6">
        <f t="shared" si="25"/>
        <v>1.0797342192691031</v>
      </c>
      <c r="G358">
        <v>1</v>
      </c>
    </row>
    <row r="359" spans="1:7" x14ac:dyDescent="0.35">
      <c r="A359" s="10">
        <v>5</v>
      </c>
      <c r="B359" s="2">
        <v>44253</v>
      </c>
      <c r="C359">
        <v>107</v>
      </c>
      <c r="D359" s="9">
        <f t="shared" si="24"/>
        <v>650</v>
      </c>
      <c r="E359" s="5">
        <f t="shared" si="26"/>
        <v>92.857142857142861</v>
      </c>
      <c r="F359" s="6">
        <f t="shared" si="25"/>
        <v>1.0551948051948052</v>
      </c>
      <c r="G359">
        <v>1</v>
      </c>
    </row>
    <row r="360" spans="1:7" ht="15" customHeight="1" x14ac:dyDescent="0.35">
      <c r="A360" s="10">
        <v>6</v>
      </c>
      <c r="B360" s="2">
        <v>44254</v>
      </c>
      <c r="C360">
        <v>77</v>
      </c>
      <c r="D360" s="9">
        <f t="shared" si="24"/>
        <v>680</v>
      </c>
      <c r="E360" s="5">
        <f t="shared" si="26"/>
        <v>97.142857142857139</v>
      </c>
      <c r="F360" s="6">
        <f t="shared" si="25"/>
        <v>1.1467116357504217</v>
      </c>
      <c r="G360">
        <v>1</v>
      </c>
    </row>
    <row r="361" spans="1:7" s="1" customFormat="1" x14ac:dyDescent="0.35">
      <c r="A361" s="1">
        <v>7</v>
      </c>
      <c r="B361" s="3">
        <v>44255</v>
      </c>
      <c r="C361" s="1">
        <v>84</v>
      </c>
      <c r="D361" s="4">
        <f t="shared" si="24"/>
        <v>716</v>
      </c>
      <c r="E361" s="7">
        <f t="shared" si="26"/>
        <v>102.28571428571429</v>
      </c>
      <c r="F361" s="8">
        <f t="shared" si="25"/>
        <v>1.2033613445378153</v>
      </c>
      <c r="G361" s="1">
        <v>1</v>
      </c>
    </row>
    <row r="362" spans="1:7" x14ac:dyDescent="0.35">
      <c r="A362" s="10">
        <v>1</v>
      </c>
      <c r="B362" s="2">
        <v>44256</v>
      </c>
      <c r="C362">
        <v>130</v>
      </c>
      <c r="D362" s="9">
        <f t="shared" si="24"/>
        <v>743</v>
      </c>
      <c r="E362" s="5">
        <f t="shared" si="26"/>
        <v>106.14285714285714</v>
      </c>
      <c r="F362" s="6">
        <f t="shared" si="25"/>
        <v>1.2120717781402937</v>
      </c>
      <c r="G362">
        <v>1</v>
      </c>
    </row>
    <row r="363" spans="1:7" x14ac:dyDescent="0.35">
      <c r="A363" s="10">
        <v>2</v>
      </c>
      <c r="B363" s="2">
        <v>44257</v>
      </c>
      <c r="C363">
        <v>136</v>
      </c>
      <c r="D363" s="9">
        <f t="shared" si="24"/>
        <v>777</v>
      </c>
      <c r="E363" s="5">
        <f t="shared" si="26"/>
        <v>111</v>
      </c>
      <c r="F363" s="6">
        <f t="shared" si="25"/>
        <v>1.251207729468599</v>
      </c>
      <c r="G363">
        <v>1</v>
      </c>
    </row>
    <row r="364" spans="1:7" x14ac:dyDescent="0.35">
      <c r="A364" s="10">
        <v>3</v>
      </c>
      <c r="B364" s="2">
        <v>44258</v>
      </c>
      <c r="C364">
        <v>152</v>
      </c>
      <c r="D364" s="9">
        <f t="shared" si="24"/>
        <v>809</v>
      </c>
      <c r="E364" s="5">
        <f t="shared" si="26"/>
        <v>115.57142857142857</v>
      </c>
      <c r="F364" s="6">
        <f t="shared" si="25"/>
        <v>1.2700156985871272</v>
      </c>
      <c r="G364">
        <v>1</v>
      </c>
    </row>
    <row r="365" spans="1:7" x14ac:dyDescent="0.35">
      <c r="A365" s="10">
        <v>4</v>
      </c>
      <c r="B365" s="2">
        <v>44259</v>
      </c>
      <c r="C365">
        <v>143</v>
      </c>
      <c r="D365" s="9">
        <f t="shared" si="24"/>
        <v>829</v>
      </c>
      <c r="E365" s="5">
        <f t="shared" si="26"/>
        <v>118.42857142857143</v>
      </c>
      <c r="F365" s="6">
        <f t="shared" si="25"/>
        <v>1.2753846153846153</v>
      </c>
      <c r="G365">
        <v>1</v>
      </c>
    </row>
    <row r="366" spans="1:7" x14ac:dyDescent="0.35">
      <c r="A366" s="10">
        <v>5</v>
      </c>
      <c r="B366" s="2">
        <v>44260</v>
      </c>
      <c r="C366">
        <v>146</v>
      </c>
      <c r="D366" s="9">
        <f t="shared" si="24"/>
        <v>868</v>
      </c>
      <c r="E366" s="5">
        <f t="shared" si="26"/>
        <v>124</v>
      </c>
      <c r="F366" s="6">
        <f t="shared" si="25"/>
        <v>1.3353846153846154</v>
      </c>
      <c r="G366">
        <v>1</v>
      </c>
    </row>
    <row r="367" spans="1:7" x14ac:dyDescent="0.35">
      <c r="A367" s="10">
        <v>6</v>
      </c>
      <c r="B367" s="2">
        <v>44261</v>
      </c>
      <c r="C367">
        <v>108</v>
      </c>
      <c r="D367" s="9">
        <f t="shared" si="24"/>
        <v>899</v>
      </c>
      <c r="E367" s="5">
        <f t="shared" si="26"/>
        <v>128.42857142857142</v>
      </c>
      <c r="F367" s="6">
        <f t="shared" si="25"/>
        <v>1.3220588235294117</v>
      </c>
      <c r="G367">
        <v>1</v>
      </c>
    </row>
    <row r="368" spans="1:7" s="1" customFormat="1" x14ac:dyDescent="0.35">
      <c r="A368" s="1">
        <v>7</v>
      </c>
      <c r="B368" s="3">
        <v>44262</v>
      </c>
      <c r="C368" s="1">
        <v>115</v>
      </c>
      <c r="D368" s="4">
        <f t="shared" si="24"/>
        <v>930</v>
      </c>
      <c r="E368" s="7">
        <f t="shared" si="26"/>
        <v>132.85714285714286</v>
      </c>
      <c r="F368" s="8">
        <f t="shared" si="25"/>
        <v>1.2988826815642458</v>
      </c>
      <c r="G368" s="1">
        <v>1</v>
      </c>
    </row>
    <row r="369" spans="1:7" x14ac:dyDescent="0.35">
      <c r="A369" s="10">
        <v>1</v>
      </c>
      <c r="B369" s="2">
        <v>44263</v>
      </c>
      <c r="C369">
        <v>158</v>
      </c>
      <c r="D369" s="9">
        <f t="shared" si="24"/>
        <v>958</v>
      </c>
      <c r="E369" s="5">
        <f t="shared" si="26"/>
        <v>136.85714285714286</v>
      </c>
      <c r="F369" s="6">
        <f t="shared" si="25"/>
        <v>1.2893674293405115</v>
      </c>
      <c r="G369">
        <v>1</v>
      </c>
    </row>
    <row r="370" spans="1:7" x14ac:dyDescent="0.35">
      <c r="A370" s="10">
        <v>2</v>
      </c>
      <c r="B370" s="2">
        <v>44264</v>
      </c>
      <c r="C370">
        <v>179</v>
      </c>
      <c r="D370" s="9">
        <f t="shared" si="24"/>
        <v>1001</v>
      </c>
      <c r="E370" s="5">
        <f t="shared" si="26"/>
        <v>143</v>
      </c>
      <c r="F370" s="6">
        <f t="shared" si="25"/>
        <v>1.2882882882882882</v>
      </c>
      <c r="G370">
        <v>1</v>
      </c>
    </row>
    <row r="371" spans="1:7" x14ac:dyDescent="0.35">
      <c r="A371" s="10">
        <v>3</v>
      </c>
      <c r="B371" s="2">
        <v>44265</v>
      </c>
      <c r="C371">
        <v>172</v>
      </c>
      <c r="D371" s="9">
        <f t="shared" si="24"/>
        <v>1021</v>
      </c>
      <c r="E371" s="5">
        <f t="shared" si="26"/>
        <v>145.85714285714286</v>
      </c>
      <c r="F371" s="6">
        <f t="shared" si="25"/>
        <v>1.2620519159456118</v>
      </c>
      <c r="G371">
        <v>1</v>
      </c>
    </row>
    <row r="372" spans="1:7" x14ac:dyDescent="0.35">
      <c r="A372" s="10">
        <v>4</v>
      </c>
      <c r="B372" s="2">
        <v>44266</v>
      </c>
      <c r="C372">
        <v>130</v>
      </c>
      <c r="D372" s="9">
        <f t="shared" si="24"/>
        <v>1008</v>
      </c>
      <c r="E372" s="5">
        <f t="shared" si="26"/>
        <v>144</v>
      </c>
      <c r="F372" s="6">
        <f t="shared" si="25"/>
        <v>1.2159227985524728</v>
      </c>
      <c r="G372">
        <v>1</v>
      </c>
    </row>
    <row r="373" spans="1:7" x14ac:dyDescent="0.35">
      <c r="A373" s="10">
        <v>5</v>
      </c>
      <c r="B373" s="2">
        <v>44267</v>
      </c>
      <c r="C373">
        <v>163</v>
      </c>
      <c r="D373" s="9">
        <f t="shared" si="24"/>
        <v>1025</v>
      </c>
      <c r="E373" s="5">
        <f t="shared" si="26"/>
        <v>146.42857142857142</v>
      </c>
      <c r="F373" s="6">
        <f t="shared" si="25"/>
        <v>1.1808755760368663</v>
      </c>
      <c r="G373">
        <v>1</v>
      </c>
    </row>
    <row r="374" spans="1:7" x14ac:dyDescent="0.35">
      <c r="A374" s="10">
        <v>6</v>
      </c>
      <c r="B374" s="2">
        <v>44268</v>
      </c>
      <c r="C374">
        <v>162</v>
      </c>
      <c r="D374" s="9">
        <f t="shared" si="24"/>
        <v>1079</v>
      </c>
      <c r="E374" s="5">
        <f t="shared" si="26"/>
        <v>154.14285714285714</v>
      </c>
      <c r="F374" s="6">
        <f t="shared" si="25"/>
        <v>1.2002224694104562</v>
      </c>
      <c r="G374">
        <v>1</v>
      </c>
    </row>
    <row r="375" spans="1:7" s="1" customFormat="1" x14ac:dyDescent="0.35">
      <c r="A375" s="1">
        <v>7</v>
      </c>
      <c r="B375" s="3">
        <v>44269</v>
      </c>
      <c r="C375" s="1">
        <v>131</v>
      </c>
      <c r="D375" s="4">
        <f t="shared" si="24"/>
        <v>1095</v>
      </c>
      <c r="E375" s="7">
        <f t="shared" si="26"/>
        <v>156.42857142857142</v>
      </c>
      <c r="F375" s="8">
        <f t="shared" si="25"/>
        <v>1.1774193548387095</v>
      </c>
      <c r="G375" s="1">
        <v>1</v>
      </c>
    </row>
    <row r="376" spans="1:7" x14ac:dyDescent="0.35">
      <c r="A376" s="10">
        <v>1</v>
      </c>
      <c r="B376" s="2">
        <v>44270</v>
      </c>
      <c r="C376">
        <v>143</v>
      </c>
      <c r="D376" s="9">
        <f t="shared" si="24"/>
        <v>1080</v>
      </c>
      <c r="E376" s="5">
        <f t="shared" si="26"/>
        <v>154.28571428571428</v>
      </c>
      <c r="F376" s="6">
        <f t="shared" si="25"/>
        <v>1.1273486430062629</v>
      </c>
      <c r="G376">
        <v>1</v>
      </c>
    </row>
    <row r="377" spans="1:7" x14ac:dyDescent="0.35">
      <c r="A377" s="10">
        <v>2</v>
      </c>
      <c r="B377" s="2">
        <v>44271</v>
      </c>
      <c r="C377">
        <v>195</v>
      </c>
      <c r="D377" s="9">
        <f t="shared" si="24"/>
        <v>1096</v>
      </c>
      <c r="E377" s="5">
        <f t="shared" si="26"/>
        <v>156.57142857142858</v>
      </c>
      <c r="F377" s="6">
        <f t="shared" si="25"/>
        <v>1.0949050949050949</v>
      </c>
      <c r="G377">
        <v>1</v>
      </c>
    </row>
    <row r="378" spans="1:7" x14ac:dyDescent="0.35">
      <c r="A378" s="10">
        <v>3</v>
      </c>
      <c r="B378" s="2">
        <v>44272</v>
      </c>
      <c r="C378">
        <v>207</v>
      </c>
      <c r="D378" s="9">
        <f t="shared" ref="D378:D384" si="27">C372+C373+C374+C375+C376+C377+C378</f>
        <v>1131</v>
      </c>
      <c r="E378" s="5">
        <f t="shared" si="26"/>
        <v>161.57142857142858</v>
      </c>
      <c r="F378" s="6">
        <f t="shared" si="25"/>
        <v>1.1077375122428992</v>
      </c>
      <c r="G378">
        <v>1</v>
      </c>
    </row>
    <row r="379" spans="1:7" x14ac:dyDescent="0.35">
      <c r="A379" s="10">
        <v>4</v>
      </c>
      <c r="B379" s="2">
        <v>44273</v>
      </c>
      <c r="C379">
        <v>213</v>
      </c>
      <c r="D379" s="9">
        <f t="shared" si="27"/>
        <v>1214</v>
      </c>
      <c r="E379" s="5">
        <f t="shared" si="26"/>
        <v>173.42857142857142</v>
      </c>
      <c r="F379" s="6">
        <f t="shared" si="25"/>
        <v>1.2043650793650793</v>
      </c>
      <c r="G379">
        <v>1</v>
      </c>
    </row>
    <row r="380" spans="1:7" x14ac:dyDescent="0.35">
      <c r="A380" s="10">
        <v>5</v>
      </c>
      <c r="B380" s="2">
        <v>44274</v>
      </c>
      <c r="C380">
        <v>227</v>
      </c>
      <c r="D380" s="9">
        <f t="shared" si="27"/>
        <v>1278</v>
      </c>
      <c r="E380" s="5">
        <f t="shared" si="26"/>
        <v>182.57142857142858</v>
      </c>
      <c r="F380" s="6">
        <f t="shared" si="25"/>
        <v>1.2468292682926831</v>
      </c>
      <c r="G380">
        <v>1</v>
      </c>
    </row>
    <row r="381" spans="1:7" x14ac:dyDescent="0.35">
      <c r="A381" s="10">
        <v>6</v>
      </c>
      <c r="B381" s="2">
        <v>44275</v>
      </c>
      <c r="C381">
        <v>194</v>
      </c>
      <c r="D381" s="9">
        <f t="shared" si="27"/>
        <v>1310</v>
      </c>
      <c r="E381" s="5">
        <f t="shared" si="26"/>
        <v>187.14285714285714</v>
      </c>
      <c r="F381" s="6">
        <f t="shared" si="25"/>
        <v>1.2140871177015755</v>
      </c>
      <c r="G381">
        <v>1</v>
      </c>
    </row>
    <row r="382" spans="1:7" s="1" customFormat="1" x14ac:dyDescent="0.35">
      <c r="A382" s="1">
        <v>7</v>
      </c>
      <c r="B382" s="3">
        <v>44276</v>
      </c>
      <c r="C382" s="1">
        <v>189</v>
      </c>
      <c r="D382" s="4">
        <f t="shared" si="27"/>
        <v>1368</v>
      </c>
      <c r="E382" s="7">
        <f t="shared" si="26"/>
        <v>195.42857142857142</v>
      </c>
      <c r="F382" s="8">
        <f t="shared" si="25"/>
        <v>1.2493150684931507</v>
      </c>
      <c r="G382" s="1">
        <v>1</v>
      </c>
    </row>
    <row r="383" spans="1:7" x14ac:dyDescent="0.35">
      <c r="A383" s="10">
        <v>1</v>
      </c>
      <c r="B383" s="2">
        <v>44277</v>
      </c>
      <c r="C383">
        <v>252</v>
      </c>
      <c r="D383" s="9">
        <f t="shared" si="27"/>
        <v>1477</v>
      </c>
      <c r="E383" s="5">
        <f t="shared" si="26"/>
        <v>211</v>
      </c>
      <c r="F383" s="6">
        <f t="shared" si="25"/>
        <v>1.3675925925925927</v>
      </c>
      <c r="G383">
        <v>1</v>
      </c>
    </row>
    <row r="384" spans="1:7" x14ac:dyDescent="0.35">
      <c r="A384" s="10">
        <v>2</v>
      </c>
      <c r="B384" s="2">
        <v>44278</v>
      </c>
      <c r="C384">
        <v>249</v>
      </c>
      <c r="D384" s="9">
        <f t="shared" si="27"/>
        <v>1531</v>
      </c>
      <c r="E384" s="5">
        <f t="shared" si="26"/>
        <v>218.71428571428572</v>
      </c>
      <c r="F384" s="6">
        <f t="shared" si="25"/>
        <v>1.396897810218978</v>
      </c>
      <c r="G384">
        <v>1</v>
      </c>
    </row>
    <row r="385" spans="1:7" x14ac:dyDescent="0.35">
      <c r="A385" s="10">
        <v>3</v>
      </c>
      <c r="B385" s="2">
        <v>44279</v>
      </c>
      <c r="C385">
        <v>272</v>
      </c>
      <c r="D385" s="9">
        <f t="shared" ref="D385:D387" si="28">C379+C380+C381+C382+C383+C384+C385</f>
        <v>1596</v>
      </c>
      <c r="E385" s="5">
        <f t="shared" ref="E385:E387" si="29">(C379+C380+C381+C382+C383+C384+C385)/7</f>
        <v>228</v>
      </c>
      <c r="F385" s="6">
        <f t="shared" ref="F385:F387" si="30">E385/E378</f>
        <v>1.4111405835543767</v>
      </c>
      <c r="G385">
        <v>1</v>
      </c>
    </row>
    <row r="386" spans="1:7" x14ac:dyDescent="0.35">
      <c r="A386" s="10">
        <v>4</v>
      </c>
      <c r="B386" s="2">
        <v>44280</v>
      </c>
      <c r="C386">
        <v>275</v>
      </c>
      <c r="D386" s="9">
        <f t="shared" si="28"/>
        <v>1658</v>
      </c>
      <c r="E386" s="5">
        <f t="shared" si="29"/>
        <v>236.85714285714286</v>
      </c>
      <c r="F386" s="6">
        <f t="shared" si="30"/>
        <v>1.3657331136738058</v>
      </c>
      <c r="G386">
        <v>1</v>
      </c>
    </row>
    <row r="387" spans="1:7" x14ac:dyDescent="0.35">
      <c r="A387" s="10">
        <v>5</v>
      </c>
      <c r="B387" s="2">
        <v>44281</v>
      </c>
      <c r="C387">
        <v>253</v>
      </c>
      <c r="D387" s="9">
        <f t="shared" si="28"/>
        <v>1684</v>
      </c>
      <c r="E387" s="5">
        <f t="shared" si="29"/>
        <v>240.57142857142858</v>
      </c>
      <c r="F387" s="6">
        <f t="shared" si="30"/>
        <v>1.3176838810641627</v>
      </c>
      <c r="G387">
        <v>1</v>
      </c>
    </row>
    <row r="388" spans="1:7" x14ac:dyDescent="0.35">
      <c r="A388" s="10">
        <v>6</v>
      </c>
      <c r="B388" s="2">
        <v>44282</v>
      </c>
      <c r="C388">
        <v>220</v>
      </c>
      <c r="D388" s="9">
        <f t="shared" ref="D388" si="31">C382+C383+C384+C385+C386+C387+C388</f>
        <v>1710</v>
      </c>
      <c r="E388" s="5">
        <f t="shared" ref="E388" si="32">(C382+C383+C384+C385+C386+C387+C388)/7</f>
        <v>244.28571428571428</v>
      </c>
      <c r="F388" s="6">
        <f t="shared" ref="F388" si="33">E388/E381</f>
        <v>1.3053435114503817</v>
      </c>
      <c r="G388">
        <v>1</v>
      </c>
    </row>
    <row r="389" spans="1:7" s="1" customFormat="1" x14ac:dyDescent="0.35">
      <c r="A389" s="1">
        <v>7</v>
      </c>
      <c r="B389" s="3">
        <v>44283</v>
      </c>
      <c r="C389" s="1">
        <v>189</v>
      </c>
      <c r="D389" s="4">
        <f t="shared" ref="D389" si="34">C383+C384+C385+C386+C387+C388+C389</f>
        <v>1710</v>
      </c>
      <c r="E389" s="7">
        <f t="shared" ref="E389" si="35">(C383+C384+C385+C386+C387+C388+C389)/7</f>
        <v>244.28571428571428</v>
      </c>
      <c r="F389" s="8">
        <f t="shared" ref="F389" si="36">E389/E382</f>
        <v>1.25</v>
      </c>
      <c r="G389" s="1">
        <v>1</v>
      </c>
    </row>
    <row r="390" spans="1:7" x14ac:dyDescent="0.35">
      <c r="A390" s="10">
        <v>1</v>
      </c>
      <c r="B390" s="2">
        <v>44284</v>
      </c>
      <c r="G390">
        <v>1</v>
      </c>
    </row>
    <row r="391" spans="1:7" x14ac:dyDescent="0.35">
      <c r="A391" s="10">
        <v>2</v>
      </c>
      <c r="B391" s="2">
        <v>44285</v>
      </c>
      <c r="G391">
        <v>1</v>
      </c>
    </row>
    <row r="392" spans="1:7" x14ac:dyDescent="0.35">
      <c r="A392" s="10">
        <v>3</v>
      </c>
      <c r="B392" s="2">
        <v>44287</v>
      </c>
      <c r="G392">
        <v>1</v>
      </c>
    </row>
    <row r="393" spans="1:7" x14ac:dyDescent="0.35">
      <c r="A393" s="10">
        <v>4</v>
      </c>
      <c r="B393" s="2">
        <v>44288</v>
      </c>
      <c r="G393">
        <v>1</v>
      </c>
    </row>
    <row r="394" spans="1:7" x14ac:dyDescent="0.35">
      <c r="A394" s="10">
        <v>5</v>
      </c>
      <c r="B394" s="2">
        <v>44289</v>
      </c>
      <c r="G394">
        <v>1</v>
      </c>
    </row>
    <row r="395" spans="1:7" x14ac:dyDescent="0.35">
      <c r="A395" s="10">
        <v>6</v>
      </c>
      <c r="B395" s="2">
        <v>44290</v>
      </c>
      <c r="G395">
        <v>1</v>
      </c>
    </row>
    <row r="396" spans="1:7" s="1" customFormat="1" x14ac:dyDescent="0.35">
      <c r="A396" s="1">
        <v>7</v>
      </c>
      <c r="B396" s="3">
        <v>44291</v>
      </c>
      <c r="G396" s="1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14D81-F2C1-4382-9F71-1391E758F6E1}">
  <dimension ref="A1:Y126"/>
  <sheetViews>
    <sheetView topLeftCell="A103" workbookViewId="0">
      <selection activeCell="C117" sqref="C117"/>
    </sheetView>
  </sheetViews>
  <sheetFormatPr defaultRowHeight="14.5" x14ac:dyDescent="0.35"/>
  <cols>
    <col min="2" max="2" width="12.90625" customWidth="1"/>
  </cols>
  <sheetData>
    <row r="1" spans="1:25" x14ac:dyDescent="0.35">
      <c r="A1" t="s">
        <v>0</v>
      </c>
    </row>
    <row r="2" spans="1:25" x14ac:dyDescent="0.35"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  <c r="N2" t="s">
        <v>264</v>
      </c>
      <c r="O2" t="s">
        <v>265</v>
      </c>
      <c r="P2" t="s">
        <v>266</v>
      </c>
      <c r="Q2" t="s">
        <v>267</v>
      </c>
      <c r="R2" t="s">
        <v>268</v>
      </c>
      <c r="S2" t="s">
        <v>269</v>
      </c>
      <c r="T2" t="s">
        <v>270</v>
      </c>
      <c r="U2" t="s">
        <v>271</v>
      </c>
      <c r="V2" t="s">
        <v>272</v>
      </c>
      <c r="W2" t="s">
        <v>273</v>
      </c>
    </row>
    <row r="3" spans="1:25" x14ac:dyDescent="0.35">
      <c r="B3" t="s">
        <v>412</v>
      </c>
      <c r="C3">
        <v>1.6E-2</v>
      </c>
      <c r="D3">
        <v>3.4000000000000002E-2</v>
      </c>
      <c r="E3">
        <v>8.9999999999999993E-3</v>
      </c>
      <c r="F3">
        <v>0.161</v>
      </c>
      <c r="G3">
        <v>0.161</v>
      </c>
      <c r="H3">
        <v>0.05</v>
      </c>
      <c r="I3">
        <v>2.9000000000000001E-2</v>
      </c>
      <c r="J3">
        <v>0.161</v>
      </c>
      <c r="K3">
        <v>3.4000000000000002E-2</v>
      </c>
      <c r="L3">
        <v>0.03</v>
      </c>
      <c r="M3">
        <v>5.6000000000000001E-2</v>
      </c>
      <c r="N3">
        <v>4.1000000000000002E-2</v>
      </c>
      <c r="O3">
        <v>2.1000000000000001E-2</v>
      </c>
      <c r="P3">
        <v>1.6E-2</v>
      </c>
      <c r="Q3">
        <v>1.0999999999999999E-2</v>
      </c>
      <c r="R3">
        <v>1.6E-2</v>
      </c>
      <c r="S3">
        <v>3.9E-2</v>
      </c>
      <c r="T3">
        <v>4.4999999999999998E-2</v>
      </c>
      <c r="U3">
        <v>2.1999999999999999E-2</v>
      </c>
      <c r="V3">
        <v>0.02</v>
      </c>
      <c r="W3">
        <v>0.03</v>
      </c>
      <c r="X3" s="6">
        <f>SUM(C3:W3)</f>
        <v>1.0020000000000002</v>
      </c>
    </row>
    <row r="4" spans="1:25" x14ac:dyDescent="0.35">
      <c r="B4" t="s">
        <v>274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U4">
        <v>1</v>
      </c>
      <c r="V4">
        <v>1</v>
      </c>
      <c r="X4">
        <f>SUM(C4:W4)</f>
        <v>19</v>
      </c>
    </row>
    <row r="5" spans="1:25" x14ac:dyDescent="0.35">
      <c r="B5" t="s">
        <v>275</v>
      </c>
      <c r="C5">
        <v>0</v>
      </c>
      <c r="D5">
        <v>2</v>
      </c>
      <c r="E5">
        <v>2</v>
      </c>
      <c r="F5">
        <v>2</v>
      </c>
      <c r="G5">
        <v>2</v>
      </c>
      <c r="H5">
        <v>0</v>
      </c>
      <c r="I5">
        <v>0</v>
      </c>
      <c r="J5">
        <v>2</v>
      </c>
      <c r="K5">
        <v>0</v>
      </c>
      <c r="L5">
        <v>2</v>
      </c>
      <c r="M5">
        <v>0</v>
      </c>
      <c r="N5">
        <v>0</v>
      </c>
      <c r="O5">
        <v>2</v>
      </c>
      <c r="P5">
        <v>0</v>
      </c>
      <c r="Q5">
        <v>2</v>
      </c>
      <c r="R5">
        <v>0</v>
      </c>
      <c r="S5">
        <v>0</v>
      </c>
      <c r="U5">
        <v>0</v>
      </c>
      <c r="V5">
        <v>0</v>
      </c>
      <c r="X5">
        <f t="shared" ref="X5:X116" si="0">SUM(C5:W5)</f>
        <v>16</v>
      </c>
    </row>
    <row r="6" spans="1:25" x14ac:dyDescent="0.35">
      <c r="B6" t="s">
        <v>413</v>
      </c>
      <c r="C6">
        <f t="shared" ref="C6:W6" si="1">(C4+C5)*C3</f>
        <v>1.6E-2</v>
      </c>
      <c r="D6">
        <f t="shared" si="1"/>
        <v>0.10200000000000001</v>
      </c>
      <c r="E6">
        <f t="shared" si="1"/>
        <v>2.6999999999999996E-2</v>
      </c>
      <c r="F6">
        <f t="shared" si="1"/>
        <v>0.48299999999999998</v>
      </c>
      <c r="G6">
        <f t="shared" si="1"/>
        <v>0.48299999999999998</v>
      </c>
      <c r="H6">
        <f t="shared" si="1"/>
        <v>0.05</v>
      </c>
      <c r="I6">
        <f t="shared" si="1"/>
        <v>2.9000000000000001E-2</v>
      </c>
      <c r="J6">
        <f t="shared" si="1"/>
        <v>0.48299999999999998</v>
      </c>
      <c r="K6">
        <f t="shared" si="1"/>
        <v>3.4000000000000002E-2</v>
      </c>
      <c r="L6">
        <f t="shared" si="1"/>
        <v>0.09</v>
      </c>
      <c r="M6">
        <f t="shared" si="1"/>
        <v>5.6000000000000001E-2</v>
      </c>
      <c r="N6">
        <f t="shared" si="1"/>
        <v>4.1000000000000002E-2</v>
      </c>
      <c r="O6">
        <f t="shared" si="1"/>
        <v>6.3E-2</v>
      </c>
      <c r="P6">
        <f t="shared" si="1"/>
        <v>1.6E-2</v>
      </c>
      <c r="Q6">
        <f t="shared" si="1"/>
        <v>3.3000000000000002E-2</v>
      </c>
      <c r="R6">
        <f t="shared" si="1"/>
        <v>1.6E-2</v>
      </c>
      <c r="S6">
        <f t="shared" si="1"/>
        <v>3.9E-2</v>
      </c>
      <c r="T6">
        <f t="shared" si="1"/>
        <v>0</v>
      </c>
      <c r="U6">
        <f t="shared" si="1"/>
        <v>2.1999999999999999E-2</v>
      </c>
      <c r="V6">
        <f t="shared" si="1"/>
        <v>0.02</v>
      </c>
      <c r="W6">
        <f t="shared" si="1"/>
        <v>0</v>
      </c>
      <c r="Y6" s="6">
        <f>SUM(C6:W6)</f>
        <v>2.1030000000000002</v>
      </c>
    </row>
    <row r="7" spans="1:25" x14ac:dyDescent="0.35">
      <c r="B7" t="s">
        <v>276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U7">
        <v>1</v>
      </c>
      <c r="V7">
        <v>1</v>
      </c>
      <c r="X7">
        <f t="shared" si="0"/>
        <v>19</v>
      </c>
    </row>
    <row r="8" spans="1:25" x14ac:dyDescent="0.35">
      <c r="B8" t="s">
        <v>277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  <c r="L8">
        <v>2</v>
      </c>
      <c r="M8">
        <v>2</v>
      </c>
      <c r="N8">
        <v>2</v>
      </c>
      <c r="O8">
        <v>2</v>
      </c>
      <c r="P8">
        <v>0</v>
      </c>
      <c r="Q8">
        <v>2</v>
      </c>
      <c r="R8">
        <v>2</v>
      </c>
      <c r="S8">
        <v>2</v>
      </c>
      <c r="U8">
        <v>2</v>
      </c>
      <c r="V8">
        <v>2</v>
      </c>
      <c r="X8">
        <f t="shared" si="0"/>
        <v>36</v>
      </c>
    </row>
    <row r="9" spans="1:25" x14ac:dyDescent="0.35">
      <c r="B9" t="s">
        <v>414</v>
      </c>
      <c r="C9">
        <f>(C7+C8)*C3</f>
        <v>4.8000000000000001E-2</v>
      </c>
      <c r="D9">
        <f t="shared" ref="D9:W9" si="2">(D7+D8)*D3</f>
        <v>0.10200000000000001</v>
      </c>
      <c r="E9">
        <f t="shared" si="2"/>
        <v>2.6999999999999996E-2</v>
      </c>
      <c r="F9">
        <f t="shared" si="2"/>
        <v>0.48299999999999998</v>
      </c>
      <c r="G9">
        <f t="shared" si="2"/>
        <v>0.48299999999999998</v>
      </c>
      <c r="H9">
        <f t="shared" si="2"/>
        <v>0.15000000000000002</v>
      </c>
      <c r="I9">
        <f t="shared" si="2"/>
        <v>8.7000000000000008E-2</v>
      </c>
      <c r="J9">
        <f t="shared" si="2"/>
        <v>0.48299999999999998</v>
      </c>
      <c r="K9">
        <f t="shared" si="2"/>
        <v>0.10200000000000001</v>
      </c>
      <c r="L9">
        <f t="shared" si="2"/>
        <v>0.09</v>
      </c>
      <c r="M9">
        <f t="shared" si="2"/>
        <v>0.16800000000000001</v>
      </c>
      <c r="N9">
        <f t="shared" si="2"/>
        <v>0.123</v>
      </c>
      <c r="O9">
        <f t="shared" si="2"/>
        <v>6.3E-2</v>
      </c>
      <c r="P9">
        <f t="shared" si="2"/>
        <v>1.6E-2</v>
      </c>
      <c r="Q9">
        <f t="shared" si="2"/>
        <v>3.3000000000000002E-2</v>
      </c>
      <c r="R9">
        <f t="shared" si="2"/>
        <v>4.8000000000000001E-2</v>
      </c>
      <c r="S9">
        <f t="shared" si="2"/>
        <v>0.11699999999999999</v>
      </c>
      <c r="T9">
        <f t="shared" si="2"/>
        <v>0</v>
      </c>
      <c r="U9">
        <f t="shared" si="2"/>
        <v>6.6000000000000003E-2</v>
      </c>
      <c r="V9">
        <f t="shared" si="2"/>
        <v>0.06</v>
      </c>
      <c r="W9">
        <f t="shared" si="2"/>
        <v>0</v>
      </c>
      <c r="Y9" s="6">
        <f>SUM(C9:W9)</f>
        <v>2.7490000000000001</v>
      </c>
    </row>
    <row r="10" spans="1:25" x14ac:dyDescent="0.35">
      <c r="B10" t="s">
        <v>278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 t="s">
        <v>247</v>
      </c>
      <c r="U10">
        <v>1</v>
      </c>
      <c r="V10">
        <v>1</v>
      </c>
      <c r="W10" t="s">
        <v>247</v>
      </c>
      <c r="X10">
        <f t="shared" si="0"/>
        <v>19</v>
      </c>
    </row>
    <row r="11" spans="1:25" x14ac:dyDescent="0.35">
      <c r="B11" t="s">
        <v>279</v>
      </c>
      <c r="C11">
        <v>2</v>
      </c>
      <c r="D11">
        <v>2</v>
      </c>
      <c r="E11">
        <v>2</v>
      </c>
      <c r="F11">
        <v>2</v>
      </c>
      <c r="G11">
        <v>2</v>
      </c>
      <c r="H11">
        <v>2</v>
      </c>
      <c r="I11">
        <v>2</v>
      </c>
      <c r="J11">
        <v>2</v>
      </c>
      <c r="K11">
        <v>2</v>
      </c>
      <c r="L11">
        <v>2</v>
      </c>
      <c r="M11">
        <v>2</v>
      </c>
      <c r="N11">
        <v>2</v>
      </c>
      <c r="O11">
        <v>2</v>
      </c>
      <c r="P11">
        <v>0</v>
      </c>
      <c r="Q11">
        <v>2</v>
      </c>
      <c r="R11">
        <v>2</v>
      </c>
      <c r="S11">
        <v>2</v>
      </c>
      <c r="T11" t="s">
        <v>247</v>
      </c>
      <c r="U11">
        <v>2</v>
      </c>
      <c r="V11">
        <v>2</v>
      </c>
      <c r="W11" t="s">
        <v>247</v>
      </c>
      <c r="X11">
        <f t="shared" si="0"/>
        <v>36</v>
      </c>
    </row>
    <row r="12" spans="1:25" x14ac:dyDescent="0.35">
      <c r="B12" t="s">
        <v>415</v>
      </c>
      <c r="C12">
        <f>(C10+C11)*C3</f>
        <v>4.8000000000000001E-2</v>
      </c>
      <c r="D12">
        <f t="shared" ref="D12:V12" si="3">(D10+D11)*D3</f>
        <v>0.10200000000000001</v>
      </c>
      <c r="E12">
        <f t="shared" si="3"/>
        <v>2.6999999999999996E-2</v>
      </c>
      <c r="F12">
        <f t="shared" si="3"/>
        <v>0.48299999999999998</v>
      </c>
      <c r="G12">
        <f t="shared" si="3"/>
        <v>0.48299999999999998</v>
      </c>
      <c r="H12">
        <f t="shared" si="3"/>
        <v>0.15000000000000002</v>
      </c>
      <c r="I12">
        <f t="shared" si="3"/>
        <v>8.7000000000000008E-2</v>
      </c>
      <c r="J12">
        <f t="shared" si="3"/>
        <v>0.48299999999999998</v>
      </c>
      <c r="K12">
        <f t="shared" si="3"/>
        <v>0.10200000000000001</v>
      </c>
      <c r="L12">
        <f t="shared" si="3"/>
        <v>0.09</v>
      </c>
      <c r="M12">
        <f t="shared" si="3"/>
        <v>0.16800000000000001</v>
      </c>
      <c r="N12">
        <f t="shared" si="3"/>
        <v>0.123</v>
      </c>
      <c r="O12">
        <f t="shared" si="3"/>
        <v>6.3E-2</v>
      </c>
      <c r="P12">
        <f t="shared" si="3"/>
        <v>1.6E-2</v>
      </c>
      <c r="Q12">
        <f t="shared" si="3"/>
        <v>3.3000000000000002E-2</v>
      </c>
      <c r="R12">
        <f t="shared" si="3"/>
        <v>4.8000000000000001E-2</v>
      </c>
      <c r="S12">
        <f t="shared" si="3"/>
        <v>0.11699999999999999</v>
      </c>
      <c r="T12">
        <v>0</v>
      </c>
      <c r="U12">
        <f t="shared" si="3"/>
        <v>6.6000000000000003E-2</v>
      </c>
      <c r="V12">
        <f t="shared" si="3"/>
        <v>0.06</v>
      </c>
      <c r="W12">
        <v>0</v>
      </c>
      <c r="Y12" s="6">
        <f>SUM(C12:W12)</f>
        <v>2.7490000000000001</v>
      </c>
    </row>
    <row r="13" spans="1:25" x14ac:dyDescent="0.35">
      <c r="B13" t="s">
        <v>280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1</v>
      </c>
      <c r="X13">
        <f t="shared" si="0"/>
        <v>21</v>
      </c>
    </row>
    <row r="14" spans="1:25" x14ac:dyDescent="0.35">
      <c r="B14" t="s">
        <v>281</v>
      </c>
      <c r="C14">
        <v>2</v>
      </c>
      <c r="D14">
        <v>2</v>
      </c>
      <c r="E14">
        <v>2</v>
      </c>
      <c r="F14">
        <v>2</v>
      </c>
      <c r="G14">
        <v>2</v>
      </c>
      <c r="H14">
        <v>2</v>
      </c>
      <c r="I14">
        <v>2</v>
      </c>
      <c r="J14">
        <v>2</v>
      </c>
      <c r="K14">
        <v>2</v>
      </c>
      <c r="L14">
        <v>2</v>
      </c>
      <c r="M14">
        <v>2</v>
      </c>
      <c r="N14">
        <v>2</v>
      </c>
      <c r="O14">
        <v>2</v>
      </c>
      <c r="P14">
        <v>2</v>
      </c>
      <c r="Q14">
        <v>2</v>
      </c>
      <c r="R14">
        <v>2</v>
      </c>
      <c r="S14">
        <v>2</v>
      </c>
      <c r="T14">
        <v>2</v>
      </c>
      <c r="U14">
        <v>2</v>
      </c>
      <c r="V14">
        <v>2</v>
      </c>
      <c r="W14">
        <v>2</v>
      </c>
      <c r="X14">
        <f t="shared" si="0"/>
        <v>42</v>
      </c>
      <c r="Y14">
        <f>X13+X14</f>
        <v>63</v>
      </c>
    </row>
    <row r="15" spans="1:25" x14ac:dyDescent="0.35">
      <c r="B15" t="s">
        <v>416</v>
      </c>
      <c r="C15">
        <f>(C13+C14)*C3</f>
        <v>4.8000000000000001E-2</v>
      </c>
      <c r="D15">
        <f t="shared" ref="D15:W15" si="4">(D13+D14)*D3</f>
        <v>0.10200000000000001</v>
      </c>
      <c r="E15">
        <f t="shared" si="4"/>
        <v>2.6999999999999996E-2</v>
      </c>
      <c r="F15">
        <f t="shared" si="4"/>
        <v>0.48299999999999998</v>
      </c>
      <c r="G15">
        <f t="shared" si="4"/>
        <v>0.48299999999999998</v>
      </c>
      <c r="H15">
        <f t="shared" si="4"/>
        <v>0.15000000000000002</v>
      </c>
      <c r="I15">
        <f t="shared" si="4"/>
        <v>8.7000000000000008E-2</v>
      </c>
      <c r="J15">
        <f t="shared" si="4"/>
        <v>0.48299999999999998</v>
      </c>
      <c r="K15">
        <f t="shared" si="4"/>
        <v>0.10200000000000001</v>
      </c>
      <c r="L15">
        <f t="shared" si="4"/>
        <v>0.09</v>
      </c>
      <c r="M15">
        <f t="shared" si="4"/>
        <v>0.16800000000000001</v>
      </c>
      <c r="N15">
        <f t="shared" si="4"/>
        <v>0.123</v>
      </c>
      <c r="O15">
        <f t="shared" si="4"/>
        <v>6.3E-2</v>
      </c>
      <c r="P15">
        <f t="shared" si="4"/>
        <v>4.8000000000000001E-2</v>
      </c>
      <c r="Q15">
        <f t="shared" si="4"/>
        <v>3.3000000000000002E-2</v>
      </c>
      <c r="R15">
        <f t="shared" si="4"/>
        <v>4.8000000000000001E-2</v>
      </c>
      <c r="S15">
        <f t="shared" si="4"/>
        <v>0.11699999999999999</v>
      </c>
      <c r="T15">
        <f t="shared" si="4"/>
        <v>0.13500000000000001</v>
      </c>
      <c r="U15">
        <f t="shared" si="4"/>
        <v>6.6000000000000003E-2</v>
      </c>
      <c r="V15">
        <f t="shared" si="4"/>
        <v>0.06</v>
      </c>
      <c r="W15">
        <f t="shared" si="4"/>
        <v>0.09</v>
      </c>
      <c r="Y15" s="22">
        <f>SUM(C15:W15)</f>
        <v>3.0059999999999998</v>
      </c>
    </row>
    <row r="16" spans="1:25" x14ac:dyDescent="0.35">
      <c r="B16" t="s">
        <v>282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f t="shared" si="0"/>
        <v>21</v>
      </c>
    </row>
    <row r="17" spans="2:25" x14ac:dyDescent="0.35">
      <c r="B17" t="s">
        <v>283</v>
      </c>
      <c r="C17">
        <v>2</v>
      </c>
      <c r="D17">
        <v>2</v>
      </c>
      <c r="E17">
        <v>2</v>
      </c>
      <c r="F17">
        <v>2</v>
      </c>
      <c r="G17">
        <v>2</v>
      </c>
      <c r="H17">
        <v>2</v>
      </c>
      <c r="I17">
        <v>2</v>
      </c>
      <c r="J17">
        <v>2</v>
      </c>
      <c r="K17">
        <v>2</v>
      </c>
      <c r="L17">
        <v>2</v>
      </c>
      <c r="M17">
        <v>2</v>
      </c>
      <c r="N17">
        <v>2</v>
      </c>
      <c r="O17">
        <v>2</v>
      </c>
      <c r="P17">
        <v>2</v>
      </c>
      <c r="Q17">
        <v>2</v>
      </c>
      <c r="R17">
        <v>2</v>
      </c>
      <c r="S17">
        <v>2</v>
      </c>
      <c r="T17">
        <v>2</v>
      </c>
      <c r="U17">
        <v>2</v>
      </c>
      <c r="V17">
        <v>2</v>
      </c>
      <c r="W17">
        <v>2</v>
      </c>
      <c r="X17">
        <f t="shared" si="0"/>
        <v>42</v>
      </c>
      <c r="Y17">
        <f>X16+X17</f>
        <v>63</v>
      </c>
    </row>
    <row r="18" spans="2:25" x14ac:dyDescent="0.35">
      <c r="B18" t="s">
        <v>417</v>
      </c>
      <c r="C18">
        <f>(C16+C17)*C3</f>
        <v>4.8000000000000001E-2</v>
      </c>
      <c r="D18">
        <f t="shared" ref="D18:W18" si="5">(D16+D17)*D3</f>
        <v>0.10200000000000001</v>
      </c>
      <c r="E18">
        <f t="shared" si="5"/>
        <v>2.6999999999999996E-2</v>
      </c>
      <c r="F18">
        <f t="shared" si="5"/>
        <v>0.48299999999999998</v>
      </c>
      <c r="G18">
        <f t="shared" si="5"/>
        <v>0.48299999999999998</v>
      </c>
      <c r="H18">
        <f t="shared" si="5"/>
        <v>0.15000000000000002</v>
      </c>
      <c r="I18">
        <f t="shared" si="5"/>
        <v>8.7000000000000008E-2</v>
      </c>
      <c r="J18">
        <f t="shared" si="5"/>
        <v>0.48299999999999998</v>
      </c>
      <c r="K18">
        <f t="shared" si="5"/>
        <v>0.10200000000000001</v>
      </c>
      <c r="L18">
        <f t="shared" si="5"/>
        <v>0.09</v>
      </c>
      <c r="M18">
        <f t="shared" si="5"/>
        <v>0.16800000000000001</v>
      </c>
      <c r="N18">
        <f t="shared" si="5"/>
        <v>0.123</v>
      </c>
      <c r="O18">
        <f t="shared" si="5"/>
        <v>6.3E-2</v>
      </c>
      <c r="P18">
        <f t="shared" si="5"/>
        <v>4.8000000000000001E-2</v>
      </c>
      <c r="Q18">
        <f t="shared" si="5"/>
        <v>3.3000000000000002E-2</v>
      </c>
      <c r="R18">
        <f t="shared" si="5"/>
        <v>4.8000000000000001E-2</v>
      </c>
      <c r="S18">
        <f t="shared" si="5"/>
        <v>0.11699999999999999</v>
      </c>
      <c r="T18">
        <f t="shared" si="5"/>
        <v>0.13500000000000001</v>
      </c>
      <c r="U18">
        <f t="shared" si="5"/>
        <v>6.6000000000000003E-2</v>
      </c>
      <c r="V18">
        <f t="shared" si="5"/>
        <v>0.06</v>
      </c>
      <c r="W18">
        <f t="shared" si="5"/>
        <v>0.09</v>
      </c>
      <c r="Y18" s="22">
        <f>SUM(C18:W18)</f>
        <v>3.0059999999999998</v>
      </c>
    </row>
    <row r="19" spans="2:25" x14ac:dyDescent="0.35">
      <c r="B19" t="s">
        <v>284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f t="shared" si="0"/>
        <v>21</v>
      </c>
    </row>
    <row r="20" spans="2:25" x14ac:dyDescent="0.35">
      <c r="B20" t="s">
        <v>285</v>
      </c>
      <c r="C20">
        <v>2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3</v>
      </c>
      <c r="K20">
        <v>2</v>
      </c>
      <c r="L20">
        <v>2</v>
      </c>
      <c r="M20">
        <v>3</v>
      </c>
      <c r="N20">
        <v>2</v>
      </c>
      <c r="O20">
        <v>2</v>
      </c>
      <c r="P20">
        <v>2</v>
      </c>
      <c r="Q20">
        <v>2</v>
      </c>
      <c r="R20">
        <v>2</v>
      </c>
      <c r="S20">
        <v>2</v>
      </c>
      <c r="T20">
        <v>2</v>
      </c>
      <c r="U20">
        <v>2</v>
      </c>
      <c r="V20">
        <v>2</v>
      </c>
      <c r="W20">
        <v>2</v>
      </c>
      <c r="X20">
        <f t="shared" si="0"/>
        <v>44</v>
      </c>
      <c r="Y20">
        <f>X19+X20</f>
        <v>65</v>
      </c>
    </row>
    <row r="21" spans="2:25" x14ac:dyDescent="0.35">
      <c r="B21" t="s">
        <v>418</v>
      </c>
      <c r="C21">
        <f>(C19+C20)*C3</f>
        <v>4.8000000000000001E-2</v>
      </c>
      <c r="D21">
        <f t="shared" ref="D21:W21" si="6">(D19+D20)*D3</f>
        <v>0.10200000000000001</v>
      </c>
      <c r="E21">
        <f t="shared" si="6"/>
        <v>2.6999999999999996E-2</v>
      </c>
      <c r="F21">
        <f t="shared" si="6"/>
        <v>0.48299999999999998</v>
      </c>
      <c r="G21">
        <f t="shared" si="6"/>
        <v>0.48299999999999998</v>
      </c>
      <c r="H21">
        <f t="shared" si="6"/>
        <v>0.15000000000000002</v>
      </c>
      <c r="I21">
        <f t="shared" si="6"/>
        <v>8.7000000000000008E-2</v>
      </c>
      <c r="J21">
        <f t="shared" si="6"/>
        <v>0.64400000000000002</v>
      </c>
      <c r="K21">
        <f t="shared" si="6"/>
        <v>0.10200000000000001</v>
      </c>
      <c r="L21">
        <f t="shared" si="6"/>
        <v>0.09</v>
      </c>
      <c r="M21">
        <f t="shared" si="6"/>
        <v>0.224</v>
      </c>
      <c r="N21">
        <f t="shared" si="6"/>
        <v>0.123</v>
      </c>
      <c r="O21">
        <f t="shared" si="6"/>
        <v>6.3E-2</v>
      </c>
      <c r="P21">
        <f t="shared" si="6"/>
        <v>4.8000000000000001E-2</v>
      </c>
      <c r="Q21">
        <f t="shared" si="6"/>
        <v>3.3000000000000002E-2</v>
      </c>
      <c r="R21">
        <f t="shared" si="6"/>
        <v>4.8000000000000001E-2</v>
      </c>
      <c r="S21">
        <f t="shared" si="6"/>
        <v>0.11699999999999999</v>
      </c>
      <c r="T21">
        <f t="shared" si="6"/>
        <v>0.13500000000000001</v>
      </c>
      <c r="U21">
        <f t="shared" si="6"/>
        <v>6.6000000000000003E-2</v>
      </c>
      <c r="V21">
        <f t="shared" si="6"/>
        <v>0.06</v>
      </c>
      <c r="W21">
        <f t="shared" si="6"/>
        <v>0.09</v>
      </c>
      <c r="Y21" s="22">
        <f>SUM(C21:W21)</f>
        <v>3.2229999999999994</v>
      </c>
    </row>
    <row r="22" spans="2:25" x14ac:dyDescent="0.35">
      <c r="B22" t="s">
        <v>286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f t="shared" si="0"/>
        <v>21</v>
      </c>
    </row>
    <row r="23" spans="2:25" x14ac:dyDescent="0.35">
      <c r="B23" t="s">
        <v>287</v>
      </c>
      <c r="C23">
        <v>2</v>
      </c>
      <c r="D23">
        <v>2</v>
      </c>
      <c r="E23">
        <v>2</v>
      </c>
      <c r="F23">
        <v>2</v>
      </c>
      <c r="G23">
        <v>2</v>
      </c>
      <c r="H23">
        <v>2</v>
      </c>
      <c r="I23">
        <v>2</v>
      </c>
      <c r="J23">
        <v>2</v>
      </c>
      <c r="K23">
        <v>2</v>
      </c>
      <c r="L23">
        <v>2</v>
      </c>
      <c r="M23">
        <v>3</v>
      </c>
      <c r="N23">
        <v>2</v>
      </c>
      <c r="O23">
        <v>2</v>
      </c>
      <c r="P23">
        <v>2</v>
      </c>
      <c r="Q23">
        <v>2</v>
      </c>
      <c r="R23">
        <v>2</v>
      </c>
      <c r="S23">
        <v>2</v>
      </c>
      <c r="T23">
        <v>2</v>
      </c>
      <c r="U23">
        <v>2</v>
      </c>
      <c r="V23">
        <v>2</v>
      </c>
      <c r="W23">
        <v>2</v>
      </c>
      <c r="X23">
        <f t="shared" si="0"/>
        <v>43</v>
      </c>
      <c r="Y23">
        <f>X22+X23</f>
        <v>64</v>
      </c>
    </row>
    <row r="24" spans="2:25" x14ac:dyDescent="0.35">
      <c r="B24" t="s">
        <v>419</v>
      </c>
      <c r="C24">
        <f>(C22+C23)*C3</f>
        <v>4.8000000000000001E-2</v>
      </c>
      <c r="D24">
        <f t="shared" ref="D24:W24" si="7">(D22+D23)*D3</f>
        <v>0.10200000000000001</v>
      </c>
      <c r="E24">
        <f t="shared" si="7"/>
        <v>2.6999999999999996E-2</v>
      </c>
      <c r="F24">
        <f t="shared" si="7"/>
        <v>0.48299999999999998</v>
      </c>
      <c r="G24">
        <f t="shared" si="7"/>
        <v>0.48299999999999998</v>
      </c>
      <c r="H24">
        <f t="shared" si="7"/>
        <v>0.15000000000000002</v>
      </c>
      <c r="I24">
        <f t="shared" si="7"/>
        <v>8.7000000000000008E-2</v>
      </c>
      <c r="J24">
        <f t="shared" si="7"/>
        <v>0.48299999999999998</v>
      </c>
      <c r="K24">
        <f t="shared" si="7"/>
        <v>0.10200000000000001</v>
      </c>
      <c r="L24">
        <f t="shared" si="7"/>
        <v>0.09</v>
      </c>
      <c r="M24">
        <f t="shared" si="7"/>
        <v>0.224</v>
      </c>
      <c r="N24">
        <f t="shared" si="7"/>
        <v>0.123</v>
      </c>
      <c r="O24">
        <f t="shared" si="7"/>
        <v>6.3E-2</v>
      </c>
      <c r="P24">
        <f t="shared" si="7"/>
        <v>4.8000000000000001E-2</v>
      </c>
      <c r="Q24">
        <f t="shared" si="7"/>
        <v>3.3000000000000002E-2</v>
      </c>
      <c r="R24">
        <f t="shared" si="7"/>
        <v>4.8000000000000001E-2</v>
      </c>
      <c r="S24">
        <f t="shared" si="7"/>
        <v>0.11699999999999999</v>
      </c>
      <c r="T24">
        <f t="shared" si="7"/>
        <v>0.13500000000000001</v>
      </c>
      <c r="U24">
        <f t="shared" si="7"/>
        <v>6.6000000000000003E-2</v>
      </c>
      <c r="V24">
        <f t="shared" si="7"/>
        <v>0.06</v>
      </c>
      <c r="W24">
        <f t="shared" si="7"/>
        <v>0.09</v>
      </c>
      <c r="Y24" s="22">
        <f>SUM(C24:W24)</f>
        <v>3.0619999999999998</v>
      </c>
    </row>
    <row r="25" spans="2:25" x14ac:dyDescent="0.35">
      <c r="B25" t="s">
        <v>288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f t="shared" si="0"/>
        <v>21</v>
      </c>
    </row>
    <row r="26" spans="2:25" x14ac:dyDescent="0.35">
      <c r="B26" t="s">
        <v>289</v>
      </c>
      <c r="C26">
        <v>2</v>
      </c>
      <c r="D26">
        <v>2</v>
      </c>
      <c r="E26">
        <v>2</v>
      </c>
      <c r="F26">
        <v>2</v>
      </c>
      <c r="G26">
        <v>2</v>
      </c>
      <c r="H26">
        <v>2</v>
      </c>
      <c r="I26">
        <v>2</v>
      </c>
      <c r="J26">
        <v>2</v>
      </c>
      <c r="K26">
        <v>2</v>
      </c>
      <c r="L26">
        <v>2</v>
      </c>
      <c r="M26">
        <v>3</v>
      </c>
      <c r="N26">
        <v>2</v>
      </c>
      <c r="O26">
        <v>2</v>
      </c>
      <c r="P26">
        <v>2</v>
      </c>
      <c r="Q26">
        <v>2</v>
      </c>
      <c r="R26">
        <v>2</v>
      </c>
      <c r="S26">
        <v>2</v>
      </c>
      <c r="T26">
        <v>2</v>
      </c>
      <c r="U26">
        <v>2</v>
      </c>
      <c r="V26">
        <v>2</v>
      </c>
      <c r="W26">
        <v>2</v>
      </c>
      <c r="X26">
        <f t="shared" si="0"/>
        <v>43</v>
      </c>
      <c r="Y26">
        <f>X25+X26</f>
        <v>64</v>
      </c>
    </row>
    <row r="27" spans="2:25" x14ac:dyDescent="0.35">
      <c r="B27" t="s">
        <v>420</v>
      </c>
      <c r="C27">
        <f>(C25+C26)*C3</f>
        <v>4.8000000000000001E-2</v>
      </c>
      <c r="D27">
        <f t="shared" ref="D27:W27" si="8">(D25+D26)*D3</f>
        <v>0.10200000000000001</v>
      </c>
      <c r="E27">
        <f t="shared" si="8"/>
        <v>2.6999999999999996E-2</v>
      </c>
      <c r="F27">
        <f t="shared" si="8"/>
        <v>0.48299999999999998</v>
      </c>
      <c r="G27">
        <f t="shared" si="8"/>
        <v>0.48299999999999998</v>
      </c>
      <c r="H27">
        <f t="shared" si="8"/>
        <v>0.15000000000000002</v>
      </c>
      <c r="I27">
        <f t="shared" si="8"/>
        <v>8.7000000000000008E-2</v>
      </c>
      <c r="J27">
        <f t="shared" si="8"/>
        <v>0.48299999999999998</v>
      </c>
      <c r="K27">
        <f t="shared" si="8"/>
        <v>0.10200000000000001</v>
      </c>
      <c r="L27">
        <f t="shared" si="8"/>
        <v>0.09</v>
      </c>
      <c r="M27">
        <f t="shared" si="8"/>
        <v>0.224</v>
      </c>
      <c r="N27">
        <f t="shared" si="8"/>
        <v>0.123</v>
      </c>
      <c r="O27">
        <f t="shared" si="8"/>
        <v>6.3E-2</v>
      </c>
      <c r="P27">
        <f t="shared" si="8"/>
        <v>4.8000000000000001E-2</v>
      </c>
      <c r="Q27">
        <f t="shared" si="8"/>
        <v>3.3000000000000002E-2</v>
      </c>
      <c r="R27">
        <f t="shared" si="8"/>
        <v>4.8000000000000001E-2</v>
      </c>
      <c r="S27">
        <f t="shared" si="8"/>
        <v>0.11699999999999999</v>
      </c>
      <c r="T27">
        <f t="shared" si="8"/>
        <v>0.13500000000000001</v>
      </c>
      <c r="U27">
        <f t="shared" si="8"/>
        <v>6.6000000000000003E-2</v>
      </c>
      <c r="V27">
        <f t="shared" si="8"/>
        <v>0.06</v>
      </c>
      <c r="W27">
        <f t="shared" si="8"/>
        <v>0.09</v>
      </c>
      <c r="Y27" s="22">
        <f>SUM(C27:W27)</f>
        <v>3.0619999999999998</v>
      </c>
    </row>
    <row r="28" spans="2:25" x14ac:dyDescent="0.35">
      <c r="B28" t="s">
        <v>290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f t="shared" si="0"/>
        <v>21</v>
      </c>
    </row>
    <row r="29" spans="2:25" x14ac:dyDescent="0.35">
      <c r="B29" t="s">
        <v>291</v>
      </c>
      <c r="C29">
        <v>3</v>
      </c>
      <c r="D29">
        <v>2</v>
      </c>
      <c r="E29">
        <v>2</v>
      </c>
      <c r="F29">
        <v>2</v>
      </c>
      <c r="G29">
        <v>3</v>
      </c>
      <c r="H29">
        <v>3</v>
      </c>
      <c r="I29">
        <v>2</v>
      </c>
      <c r="J29">
        <v>3</v>
      </c>
      <c r="K29">
        <v>2</v>
      </c>
      <c r="L29">
        <v>2</v>
      </c>
      <c r="M29">
        <v>3</v>
      </c>
      <c r="N29">
        <v>3</v>
      </c>
      <c r="O29">
        <v>2</v>
      </c>
      <c r="P29">
        <v>3</v>
      </c>
      <c r="Q29">
        <v>2</v>
      </c>
      <c r="R29">
        <v>2</v>
      </c>
      <c r="S29">
        <v>2</v>
      </c>
      <c r="T29">
        <v>2</v>
      </c>
      <c r="U29">
        <v>2</v>
      </c>
      <c r="V29">
        <v>2</v>
      </c>
      <c r="W29">
        <v>3</v>
      </c>
      <c r="X29">
        <f t="shared" si="0"/>
        <v>50</v>
      </c>
      <c r="Y29">
        <f>X28+X29</f>
        <v>71</v>
      </c>
    </row>
    <row r="30" spans="2:25" x14ac:dyDescent="0.35">
      <c r="B30" t="s">
        <v>421</v>
      </c>
      <c r="C30">
        <f>(C28+C29)*C3</f>
        <v>6.4000000000000001E-2</v>
      </c>
      <c r="D30">
        <f t="shared" ref="D30:W30" si="9">(D28+D29)*D3</f>
        <v>0.10200000000000001</v>
      </c>
      <c r="E30">
        <f t="shared" si="9"/>
        <v>2.6999999999999996E-2</v>
      </c>
      <c r="F30">
        <f t="shared" si="9"/>
        <v>0.48299999999999998</v>
      </c>
      <c r="G30">
        <f t="shared" si="9"/>
        <v>0.64400000000000002</v>
      </c>
      <c r="H30">
        <f t="shared" si="9"/>
        <v>0.2</v>
      </c>
      <c r="I30">
        <f t="shared" si="9"/>
        <v>8.7000000000000008E-2</v>
      </c>
      <c r="J30">
        <f t="shared" si="9"/>
        <v>0.64400000000000002</v>
      </c>
      <c r="K30">
        <f t="shared" si="9"/>
        <v>0.10200000000000001</v>
      </c>
      <c r="L30">
        <f t="shared" si="9"/>
        <v>0.09</v>
      </c>
      <c r="M30">
        <f t="shared" si="9"/>
        <v>0.224</v>
      </c>
      <c r="N30">
        <f t="shared" si="9"/>
        <v>0.16400000000000001</v>
      </c>
      <c r="O30">
        <f t="shared" si="9"/>
        <v>6.3E-2</v>
      </c>
      <c r="P30">
        <f t="shared" si="9"/>
        <v>6.4000000000000001E-2</v>
      </c>
      <c r="Q30">
        <f t="shared" si="9"/>
        <v>3.3000000000000002E-2</v>
      </c>
      <c r="R30">
        <f t="shared" si="9"/>
        <v>4.8000000000000001E-2</v>
      </c>
      <c r="S30">
        <f t="shared" si="9"/>
        <v>0.11699999999999999</v>
      </c>
      <c r="T30">
        <f t="shared" si="9"/>
        <v>0.13500000000000001</v>
      </c>
      <c r="U30">
        <f t="shared" si="9"/>
        <v>6.6000000000000003E-2</v>
      </c>
      <c r="V30">
        <f t="shared" si="9"/>
        <v>0.06</v>
      </c>
      <c r="W30">
        <f t="shared" si="9"/>
        <v>0.12</v>
      </c>
      <c r="Y30" s="22">
        <f>SUM(C30:W30)</f>
        <v>3.5370000000000004</v>
      </c>
    </row>
    <row r="31" spans="2:25" x14ac:dyDescent="0.35">
      <c r="B31" t="s">
        <v>292</v>
      </c>
      <c r="C31">
        <v>1</v>
      </c>
      <c r="D31">
        <v>2</v>
      </c>
      <c r="E31">
        <v>1</v>
      </c>
      <c r="F31">
        <v>2</v>
      </c>
      <c r="G31">
        <v>2</v>
      </c>
      <c r="H31">
        <v>1</v>
      </c>
      <c r="I31">
        <v>1</v>
      </c>
      <c r="J31">
        <v>1</v>
      </c>
      <c r="K31">
        <v>2</v>
      </c>
      <c r="L31">
        <v>1</v>
      </c>
      <c r="M31">
        <v>2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>
        <v>1</v>
      </c>
      <c r="X31">
        <f t="shared" si="0"/>
        <v>26</v>
      </c>
    </row>
    <row r="32" spans="2:25" x14ac:dyDescent="0.35">
      <c r="B32" t="s">
        <v>293</v>
      </c>
      <c r="C32">
        <v>2</v>
      </c>
      <c r="D32">
        <v>3</v>
      </c>
      <c r="E32">
        <v>2</v>
      </c>
      <c r="F32">
        <v>3</v>
      </c>
      <c r="G32">
        <v>3</v>
      </c>
      <c r="H32">
        <v>2</v>
      </c>
      <c r="I32">
        <v>2</v>
      </c>
      <c r="J32">
        <v>2</v>
      </c>
      <c r="K32">
        <v>3</v>
      </c>
      <c r="L32">
        <v>2</v>
      </c>
      <c r="M32">
        <v>3</v>
      </c>
      <c r="N32">
        <v>2</v>
      </c>
      <c r="O32">
        <v>2</v>
      </c>
      <c r="P32">
        <v>2</v>
      </c>
      <c r="Q32">
        <v>2</v>
      </c>
      <c r="R32">
        <v>2</v>
      </c>
      <c r="S32">
        <v>2</v>
      </c>
      <c r="T32">
        <v>2</v>
      </c>
      <c r="U32">
        <v>2</v>
      </c>
      <c r="V32">
        <v>2</v>
      </c>
      <c r="W32">
        <v>2</v>
      </c>
      <c r="X32">
        <f t="shared" si="0"/>
        <v>47</v>
      </c>
      <c r="Y32">
        <f>X31+X32</f>
        <v>73</v>
      </c>
    </row>
    <row r="33" spans="2:25" x14ac:dyDescent="0.35">
      <c r="B33" t="s">
        <v>422</v>
      </c>
      <c r="C33">
        <f>(C31+C32)*C3</f>
        <v>4.8000000000000001E-2</v>
      </c>
      <c r="D33">
        <f t="shared" ref="D33:W33" si="10">(D31+D32)*D3</f>
        <v>0.17</v>
      </c>
      <c r="E33">
        <f t="shared" si="10"/>
        <v>2.6999999999999996E-2</v>
      </c>
      <c r="F33">
        <f t="shared" si="10"/>
        <v>0.80500000000000005</v>
      </c>
      <c r="G33">
        <f t="shared" si="10"/>
        <v>0.80500000000000005</v>
      </c>
      <c r="H33">
        <f t="shared" si="10"/>
        <v>0.15000000000000002</v>
      </c>
      <c r="I33">
        <f t="shared" si="10"/>
        <v>8.7000000000000008E-2</v>
      </c>
      <c r="J33">
        <f t="shared" si="10"/>
        <v>0.48299999999999998</v>
      </c>
      <c r="K33">
        <f t="shared" si="10"/>
        <v>0.17</v>
      </c>
      <c r="L33">
        <f t="shared" si="10"/>
        <v>0.09</v>
      </c>
      <c r="M33">
        <f t="shared" si="10"/>
        <v>0.28000000000000003</v>
      </c>
      <c r="N33">
        <f t="shared" si="10"/>
        <v>0.123</v>
      </c>
      <c r="O33">
        <f t="shared" si="10"/>
        <v>6.3E-2</v>
      </c>
      <c r="P33">
        <f t="shared" si="10"/>
        <v>4.8000000000000001E-2</v>
      </c>
      <c r="Q33">
        <f t="shared" si="10"/>
        <v>3.3000000000000002E-2</v>
      </c>
      <c r="R33">
        <f t="shared" si="10"/>
        <v>4.8000000000000001E-2</v>
      </c>
      <c r="S33">
        <f t="shared" si="10"/>
        <v>0.11699999999999999</v>
      </c>
      <c r="T33">
        <f t="shared" si="10"/>
        <v>0.13500000000000001</v>
      </c>
      <c r="U33">
        <f t="shared" si="10"/>
        <v>6.6000000000000003E-2</v>
      </c>
      <c r="V33">
        <f t="shared" si="10"/>
        <v>0.06</v>
      </c>
      <c r="W33">
        <f t="shared" si="10"/>
        <v>0.09</v>
      </c>
      <c r="Y33" s="22">
        <f>SUM(C33:W33)</f>
        <v>3.8980000000000001</v>
      </c>
    </row>
    <row r="34" spans="2:25" x14ac:dyDescent="0.35">
      <c r="B34" t="s">
        <v>294</v>
      </c>
      <c r="C34">
        <v>1</v>
      </c>
      <c r="D34">
        <v>2</v>
      </c>
      <c r="E34">
        <v>1</v>
      </c>
      <c r="F34">
        <v>2</v>
      </c>
      <c r="G34">
        <v>3</v>
      </c>
      <c r="H34">
        <v>2</v>
      </c>
      <c r="I34">
        <v>2</v>
      </c>
      <c r="J34">
        <v>2</v>
      </c>
      <c r="K34">
        <v>2</v>
      </c>
      <c r="L34">
        <v>1</v>
      </c>
      <c r="M34">
        <v>2</v>
      </c>
      <c r="N34">
        <v>1</v>
      </c>
      <c r="O34">
        <v>2</v>
      </c>
      <c r="P34">
        <v>1</v>
      </c>
      <c r="Q34">
        <v>2</v>
      </c>
      <c r="R34">
        <v>1</v>
      </c>
      <c r="S34">
        <v>2</v>
      </c>
      <c r="T34">
        <v>1</v>
      </c>
      <c r="U34">
        <v>1</v>
      </c>
      <c r="V34">
        <v>1</v>
      </c>
      <c r="W34">
        <v>2</v>
      </c>
      <c r="X34">
        <f t="shared" si="0"/>
        <v>34</v>
      </c>
    </row>
    <row r="35" spans="2:25" x14ac:dyDescent="0.35">
      <c r="B35" t="s">
        <v>295</v>
      </c>
      <c r="C35">
        <v>2</v>
      </c>
      <c r="D35">
        <v>3</v>
      </c>
      <c r="E35">
        <v>2</v>
      </c>
      <c r="F35">
        <v>3</v>
      </c>
      <c r="G35">
        <v>3</v>
      </c>
      <c r="H35">
        <v>3</v>
      </c>
      <c r="I35">
        <v>3</v>
      </c>
      <c r="J35">
        <v>3</v>
      </c>
      <c r="K35">
        <v>3</v>
      </c>
      <c r="L35">
        <v>2</v>
      </c>
      <c r="M35">
        <v>2</v>
      </c>
      <c r="N35">
        <v>2</v>
      </c>
      <c r="O35">
        <v>3</v>
      </c>
      <c r="P35">
        <v>2</v>
      </c>
      <c r="Q35">
        <v>3</v>
      </c>
      <c r="R35">
        <v>2</v>
      </c>
      <c r="S35">
        <v>3</v>
      </c>
      <c r="T35">
        <v>2</v>
      </c>
      <c r="U35">
        <v>2</v>
      </c>
      <c r="V35">
        <v>2</v>
      </c>
      <c r="W35">
        <v>3</v>
      </c>
      <c r="X35">
        <f t="shared" si="0"/>
        <v>53</v>
      </c>
      <c r="Y35">
        <f>X34+X35</f>
        <v>87</v>
      </c>
    </row>
    <row r="36" spans="2:25" x14ac:dyDescent="0.35">
      <c r="B36" t="s">
        <v>423</v>
      </c>
      <c r="C36">
        <f>(C34+C35)*C3</f>
        <v>4.8000000000000001E-2</v>
      </c>
      <c r="D36">
        <f t="shared" ref="D36:W36" si="11">(D34+D35)*D3</f>
        <v>0.17</v>
      </c>
      <c r="E36">
        <f t="shared" si="11"/>
        <v>2.6999999999999996E-2</v>
      </c>
      <c r="F36">
        <f t="shared" si="11"/>
        <v>0.80500000000000005</v>
      </c>
      <c r="G36">
        <f t="shared" si="11"/>
        <v>0.96599999999999997</v>
      </c>
      <c r="H36">
        <f t="shared" si="11"/>
        <v>0.25</v>
      </c>
      <c r="I36">
        <f t="shared" si="11"/>
        <v>0.14500000000000002</v>
      </c>
      <c r="J36">
        <f t="shared" si="11"/>
        <v>0.80500000000000005</v>
      </c>
      <c r="K36">
        <f t="shared" si="11"/>
        <v>0.17</v>
      </c>
      <c r="L36">
        <f t="shared" si="11"/>
        <v>0.09</v>
      </c>
      <c r="M36">
        <f t="shared" si="11"/>
        <v>0.224</v>
      </c>
      <c r="N36">
        <f t="shared" si="11"/>
        <v>0.123</v>
      </c>
      <c r="O36">
        <f t="shared" si="11"/>
        <v>0.10500000000000001</v>
      </c>
      <c r="P36">
        <f t="shared" si="11"/>
        <v>4.8000000000000001E-2</v>
      </c>
      <c r="Q36">
        <f t="shared" si="11"/>
        <v>5.4999999999999993E-2</v>
      </c>
      <c r="R36">
        <f t="shared" si="11"/>
        <v>4.8000000000000001E-2</v>
      </c>
      <c r="S36">
        <f t="shared" si="11"/>
        <v>0.19500000000000001</v>
      </c>
      <c r="T36">
        <f t="shared" si="11"/>
        <v>0.13500000000000001</v>
      </c>
      <c r="U36">
        <f t="shared" si="11"/>
        <v>6.6000000000000003E-2</v>
      </c>
      <c r="V36">
        <f t="shared" si="11"/>
        <v>0.06</v>
      </c>
      <c r="W36">
        <f t="shared" si="11"/>
        <v>0.15</v>
      </c>
      <c r="Y36" s="22">
        <f>SUM(C36:W36)</f>
        <v>4.6850000000000005</v>
      </c>
    </row>
    <row r="37" spans="2:25" x14ac:dyDescent="0.35">
      <c r="B37" t="s">
        <v>296</v>
      </c>
      <c r="C37">
        <v>1</v>
      </c>
      <c r="D37">
        <v>2</v>
      </c>
      <c r="E37">
        <v>1</v>
      </c>
      <c r="F37">
        <v>2</v>
      </c>
      <c r="G37">
        <v>2</v>
      </c>
      <c r="H37">
        <v>2</v>
      </c>
      <c r="I37">
        <v>2</v>
      </c>
      <c r="J37">
        <v>2</v>
      </c>
      <c r="K37">
        <v>2</v>
      </c>
      <c r="L37">
        <v>1</v>
      </c>
      <c r="M37">
        <v>2</v>
      </c>
      <c r="N37">
        <v>1</v>
      </c>
      <c r="O37">
        <v>2</v>
      </c>
      <c r="P37">
        <v>1</v>
      </c>
      <c r="Q37">
        <v>2</v>
      </c>
      <c r="R37">
        <v>1</v>
      </c>
      <c r="S37">
        <v>2</v>
      </c>
      <c r="T37">
        <v>1</v>
      </c>
      <c r="U37">
        <v>1</v>
      </c>
      <c r="V37">
        <v>1</v>
      </c>
      <c r="W37">
        <v>2</v>
      </c>
      <c r="X37">
        <f t="shared" si="0"/>
        <v>33</v>
      </c>
    </row>
    <row r="38" spans="2:25" x14ac:dyDescent="0.35">
      <c r="B38" t="s">
        <v>297</v>
      </c>
      <c r="C38">
        <v>3</v>
      </c>
      <c r="D38">
        <v>2</v>
      </c>
      <c r="E38">
        <v>2</v>
      </c>
      <c r="F38">
        <v>2</v>
      </c>
      <c r="G38">
        <v>2</v>
      </c>
      <c r="H38">
        <v>2</v>
      </c>
      <c r="I38">
        <v>2</v>
      </c>
      <c r="J38">
        <v>2</v>
      </c>
      <c r="K38">
        <v>2</v>
      </c>
      <c r="L38">
        <v>3</v>
      </c>
      <c r="M38">
        <v>2</v>
      </c>
      <c r="N38">
        <v>3</v>
      </c>
      <c r="O38">
        <v>2</v>
      </c>
      <c r="P38">
        <v>3</v>
      </c>
      <c r="Q38">
        <v>2</v>
      </c>
      <c r="R38">
        <v>3</v>
      </c>
      <c r="S38">
        <v>2</v>
      </c>
      <c r="T38">
        <v>2</v>
      </c>
      <c r="U38">
        <v>3</v>
      </c>
      <c r="V38">
        <v>3</v>
      </c>
      <c r="W38">
        <v>2</v>
      </c>
      <c r="X38">
        <f t="shared" si="0"/>
        <v>49</v>
      </c>
      <c r="Y38">
        <f>X37+X38</f>
        <v>82</v>
      </c>
    </row>
    <row r="39" spans="2:25" x14ac:dyDescent="0.35">
      <c r="B39" t="s">
        <v>424</v>
      </c>
      <c r="C39">
        <f>(C37+C38)*C3</f>
        <v>6.4000000000000001E-2</v>
      </c>
      <c r="D39">
        <f t="shared" ref="D39:W39" si="12">(D37+D38)*D3</f>
        <v>0.13600000000000001</v>
      </c>
      <c r="E39">
        <f t="shared" si="12"/>
        <v>2.6999999999999996E-2</v>
      </c>
      <c r="F39">
        <f t="shared" si="12"/>
        <v>0.64400000000000002</v>
      </c>
      <c r="G39">
        <f t="shared" si="12"/>
        <v>0.64400000000000002</v>
      </c>
      <c r="H39">
        <f t="shared" si="12"/>
        <v>0.2</v>
      </c>
      <c r="I39">
        <f t="shared" si="12"/>
        <v>0.11600000000000001</v>
      </c>
      <c r="J39">
        <f t="shared" si="12"/>
        <v>0.64400000000000002</v>
      </c>
      <c r="K39">
        <f t="shared" si="12"/>
        <v>0.13600000000000001</v>
      </c>
      <c r="L39">
        <f t="shared" si="12"/>
        <v>0.12</v>
      </c>
      <c r="M39">
        <f t="shared" si="12"/>
        <v>0.224</v>
      </c>
      <c r="N39">
        <f t="shared" si="12"/>
        <v>0.16400000000000001</v>
      </c>
      <c r="O39">
        <f t="shared" si="12"/>
        <v>8.4000000000000005E-2</v>
      </c>
      <c r="P39">
        <f t="shared" si="12"/>
        <v>6.4000000000000001E-2</v>
      </c>
      <c r="Q39">
        <f t="shared" si="12"/>
        <v>4.3999999999999997E-2</v>
      </c>
      <c r="R39">
        <f t="shared" si="12"/>
        <v>6.4000000000000001E-2</v>
      </c>
      <c r="S39">
        <f t="shared" si="12"/>
        <v>0.156</v>
      </c>
      <c r="T39">
        <f t="shared" si="12"/>
        <v>0.13500000000000001</v>
      </c>
      <c r="U39">
        <f t="shared" si="12"/>
        <v>8.7999999999999995E-2</v>
      </c>
      <c r="V39">
        <f t="shared" si="12"/>
        <v>0.08</v>
      </c>
      <c r="W39">
        <f t="shared" si="12"/>
        <v>0.12</v>
      </c>
      <c r="Y39" s="22">
        <f>SUM(C39:W39)</f>
        <v>3.9540000000000015</v>
      </c>
    </row>
    <row r="40" spans="2:25" x14ac:dyDescent="0.35">
      <c r="B40" t="s">
        <v>298</v>
      </c>
      <c r="C40">
        <v>1</v>
      </c>
      <c r="D40">
        <v>2</v>
      </c>
      <c r="E40">
        <v>1</v>
      </c>
      <c r="F40">
        <v>3</v>
      </c>
      <c r="G40">
        <v>3</v>
      </c>
      <c r="H40">
        <v>2</v>
      </c>
      <c r="I40">
        <v>2</v>
      </c>
      <c r="J40">
        <v>3</v>
      </c>
      <c r="K40">
        <v>2</v>
      </c>
      <c r="L40">
        <v>2</v>
      </c>
      <c r="M40">
        <v>1</v>
      </c>
      <c r="N40">
        <v>1</v>
      </c>
      <c r="O40">
        <v>2</v>
      </c>
      <c r="P40">
        <v>2</v>
      </c>
      <c r="Q40">
        <v>2</v>
      </c>
      <c r="R40">
        <v>1</v>
      </c>
      <c r="S40">
        <v>2</v>
      </c>
      <c r="T40">
        <v>1</v>
      </c>
      <c r="U40">
        <v>1</v>
      </c>
      <c r="V40">
        <v>1</v>
      </c>
      <c r="W40">
        <v>3</v>
      </c>
      <c r="X40">
        <f t="shared" si="0"/>
        <v>38</v>
      </c>
    </row>
    <row r="41" spans="2:25" x14ac:dyDescent="0.35">
      <c r="B41" t="s">
        <v>299</v>
      </c>
      <c r="C41">
        <v>2</v>
      </c>
      <c r="D41">
        <v>2</v>
      </c>
      <c r="E41">
        <v>2</v>
      </c>
      <c r="F41">
        <v>3</v>
      </c>
      <c r="G41">
        <v>3</v>
      </c>
      <c r="H41">
        <v>2</v>
      </c>
      <c r="I41">
        <v>2</v>
      </c>
      <c r="J41">
        <v>3</v>
      </c>
      <c r="K41">
        <v>2</v>
      </c>
      <c r="L41">
        <v>3</v>
      </c>
      <c r="M41">
        <v>1</v>
      </c>
      <c r="N41">
        <v>3</v>
      </c>
      <c r="O41">
        <v>2</v>
      </c>
      <c r="P41">
        <v>3</v>
      </c>
      <c r="Q41">
        <v>2</v>
      </c>
      <c r="R41">
        <v>2</v>
      </c>
      <c r="S41">
        <v>2</v>
      </c>
      <c r="T41">
        <v>2</v>
      </c>
      <c r="U41">
        <v>2</v>
      </c>
      <c r="V41">
        <v>2</v>
      </c>
      <c r="W41">
        <v>3</v>
      </c>
      <c r="X41">
        <f t="shared" si="0"/>
        <v>48</v>
      </c>
      <c r="Y41">
        <f>X40+X41</f>
        <v>86</v>
      </c>
    </row>
    <row r="42" spans="2:25" x14ac:dyDescent="0.35">
      <c r="B42" t="s">
        <v>453</v>
      </c>
      <c r="C42">
        <f>(C40+C41)*C3</f>
        <v>4.8000000000000001E-2</v>
      </c>
      <c r="D42">
        <f t="shared" ref="D42:W42" si="13">(D40+D41)*D3</f>
        <v>0.13600000000000001</v>
      </c>
      <c r="E42">
        <f t="shared" si="13"/>
        <v>2.6999999999999996E-2</v>
      </c>
      <c r="F42">
        <f t="shared" si="13"/>
        <v>0.96599999999999997</v>
      </c>
      <c r="G42">
        <f t="shared" si="13"/>
        <v>0.96599999999999997</v>
      </c>
      <c r="H42">
        <f t="shared" si="13"/>
        <v>0.2</v>
      </c>
      <c r="I42">
        <f t="shared" si="13"/>
        <v>0.11600000000000001</v>
      </c>
      <c r="J42">
        <f t="shared" si="13"/>
        <v>0.96599999999999997</v>
      </c>
      <c r="K42">
        <f t="shared" si="13"/>
        <v>0.13600000000000001</v>
      </c>
      <c r="L42">
        <f t="shared" si="13"/>
        <v>0.15</v>
      </c>
      <c r="M42">
        <f t="shared" si="13"/>
        <v>0.112</v>
      </c>
      <c r="N42">
        <f t="shared" si="13"/>
        <v>0.16400000000000001</v>
      </c>
      <c r="O42">
        <f t="shared" si="13"/>
        <v>8.4000000000000005E-2</v>
      </c>
      <c r="P42">
        <f t="shared" si="13"/>
        <v>0.08</v>
      </c>
      <c r="Q42">
        <f t="shared" si="13"/>
        <v>4.3999999999999997E-2</v>
      </c>
      <c r="R42">
        <f t="shared" si="13"/>
        <v>4.8000000000000001E-2</v>
      </c>
      <c r="S42">
        <f t="shared" si="13"/>
        <v>0.156</v>
      </c>
      <c r="T42">
        <f t="shared" si="13"/>
        <v>0.13500000000000001</v>
      </c>
      <c r="U42">
        <f t="shared" si="13"/>
        <v>6.6000000000000003E-2</v>
      </c>
      <c r="V42">
        <f t="shared" si="13"/>
        <v>0.06</v>
      </c>
      <c r="W42">
        <f t="shared" si="13"/>
        <v>0.18</v>
      </c>
      <c r="Y42" s="22">
        <f>SUM(C42:W42)</f>
        <v>4.8399999999999981</v>
      </c>
    </row>
    <row r="43" spans="2:25" x14ac:dyDescent="0.35">
      <c r="B43" t="s">
        <v>300</v>
      </c>
      <c r="C43">
        <v>1</v>
      </c>
      <c r="D43">
        <v>2</v>
      </c>
      <c r="E43">
        <v>1</v>
      </c>
      <c r="F43">
        <v>3</v>
      </c>
      <c r="G43">
        <v>3</v>
      </c>
      <c r="H43">
        <v>2</v>
      </c>
      <c r="I43">
        <v>2</v>
      </c>
      <c r="J43">
        <v>3</v>
      </c>
      <c r="K43">
        <v>2</v>
      </c>
      <c r="L43">
        <v>2</v>
      </c>
      <c r="M43">
        <v>1</v>
      </c>
      <c r="N43">
        <v>1</v>
      </c>
      <c r="O43">
        <v>2</v>
      </c>
      <c r="P43">
        <v>2</v>
      </c>
      <c r="Q43">
        <v>2</v>
      </c>
      <c r="R43">
        <v>1</v>
      </c>
      <c r="S43">
        <v>2</v>
      </c>
      <c r="T43">
        <v>1</v>
      </c>
      <c r="U43">
        <v>1</v>
      </c>
      <c r="V43">
        <v>1</v>
      </c>
      <c r="W43">
        <v>3</v>
      </c>
      <c r="X43">
        <f t="shared" si="0"/>
        <v>38</v>
      </c>
    </row>
    <row r="44" spans="2:25" x14ac:dyDescent="0.35">
      <c r="B44" t="s">
        <v>301</v>
      </c>
      <c r="C44">
        <v>2</v>
      </c>
      <c r="D44">
        <v>2</v>
      </c>
      <c r="E44">
        <v>2</v>
      </c>
      <c r="F44">
        <v>2</v>
      </c>
      <c r="G44">
        <v>2</v>
      </c>
      <c r="H44">
        <v>2</v>
      </c>
      <c r="I44">
        <v>2</v>
      </c>
      <c r="J44">
        <v>2</v>
      </c>
      <c r="K44">
        <v>2</v>
      </c>
      <c r="L44">
        <v>2</v>
      </c>
      <c r="M44">
        <v>2</v>
      </c>
      <c r="N44">
        <v>2</v>
      </c>
      <c r="O44">
        <v>2</v>
      </c>
      <c r="P44">
        <v>2</v>
      </c>
      <c r="Q44">
        <v>2</v>
      </c>
      <c r="R44">
        <v>2</v>
      </c>
      <c r="S44">
        <v>2</v>
      </c>
      <c r="T44">
        <v>2</v>
      </c>
      <c r="U44">
        <v>2</v>
      </c>
      <c r="V44">
        <v>2</v>
      </c>
      <c r="W44">
        <v>2</v>
      </c>
      <c r="X44">
        <f t="shared" si="0"/>
        <v>42</v>
      </c>
      <c r="Y44">
        <f>X43+X44</f>
        <v>80</v>
      </c>
    </row>
    <row r="45" spans="2:25" x14ac:dyDescent="0.35">
      <c r="B45" t="s">
        <v>452</v>
      </c>
      <c r="C45">
        <f>(C43+C44)*C3</f>
        <v>4.8000000000000001E-2</v>
      </c>
      <c r="D45">
        <f t="shared" ref="D45:W45" si="14">(D43+D44)*D3</f>
        <v>0.13600000000000001</v>
      </c>
      <c r="E45">
        <f t="shared" si="14"/>
        <v>2.6999999999999996E-2</v>
      </c>
      <c r="F45">
        <f t="shared" si="14"/>
        <v>0.80500000000000005</v>
      </c>
      <c r="G45">
        <f t="shared" si="14"/>
        <v>0.80500000000000005</v>
      </c>
      <c r="H45">
        <f t="shared" si="14"/>
        <v>0.2</v>
      </c>
      <c r="I45">
        <f t="shared" si="14"/>
        <v>0.11600000000000001</v>
      </c>
      <c r="J45">
        <f t="shared" si="14"/>
        <v>0.80500000000000005</v>
      </c>
      <c r="K45">
        <f t="shared" si="14"/>
        <v>0.13600000000000001</v>
      </c>
      <c r="L45">
        <f t="shared" si="14"/>
        <v>0.12</v>
      </c>
      <c r="M45">
        <f t="shared" si="14"/>
        <v>0.16800000000000001</v>
      </c>
      <c r="N45">
        <f t="shared" si="14"/>
        <v>0.123</v>
      </c>
      <c r="O45">
        <f t="shared" si="14"/>
        <v>8.4000000000000005E-2</v>
      </c>
      <c r="P45">
        <f t="shared" si="14"/>
        <v>6.4000000000000001E-2</v>
      </c>
      <c r="Q45">
        <f t="shared" si="14"/>
        <v>4.3999999999999997E-2</v>
      </c>
      <c r="R45">
        <f t="shared" si="14"/>
        <v>4.8000000000000001E-2</v>
      </c>
      <c r="S45">
        <f t="shared" si="14"/>
        <v>0.156</v>
      </c>
      <c r="T45">
        <f t="shared" si="14"/>
        <v>0.13500000000000001</v>
      </c>
      <c r="U45">
        <f t="shared" si="14"/>
        <v>6.6000000000000003E-2</v>
      </c>
      <c r="V45">
        <f t="shared" si="14"/>
        <v>0.06</v>
      </c>
      <c r="W45">
        <f t="shared" si="14"/>
        <v>0.15</v>
      </c>
      <c r="Y45" s="22">
        <f>SUM(C45:W45)</f>
        <v>4.2960000000000012</v>
      </c>
    </row>
    <row r="46" spans="2:25" x14ac:dyDescent="0.35">
      <c r="B46" t="s">
        <v>302</v>
      </c>
      <c r="C46">
        <v>1</v>
      </c>
      <c r="D46">
        <v>1</v>
      </c>
      <c r="E46">
        <v>1</v>
      </c>
      <c r="F46">
        <v>2</v>
      </c>
      <c r="G46">
        <v>2</v>
      </c>
      <c r="H46">
        <v>2</v>
      </c>
      <c r="I46">
        <v>1</v>
      </c>
      <c r="J46">
        <v>2</v>
      </c>
      <c r="K46">
        <v>2</v>
      </c>
      <c r="L46">
        <v>2</v>
      </c>
      <c r="M46">
        <v>1</v>
      </c>
      <c r="N46">
        <v>1</v>
      </c>
      <c r="O46">
        <v>2</v>
      </c>
      <c r="P46">
        <v>2</v>
      </c>
      <c r="Q46">
        <v>2</v>
      </c>
      <c r="R46">
        <v>1</v>
      </c>
      <c r="S46">
        <v>2</v>
      </c>
      <c r="T46">
        <v>1</v>
      </c>
      <c r="U46">
        <v>1</v>
      </c>
      <c r="V46">
        <v>1</v>
      </c>
      <c r="W46">
        <v>2</v>
      </c>
      <c r="X46">
        <f t="shared" si="0"/>
        <v>32</v>
      </c>
    </row>
    <row r="47" spans="2:25" x14ac:dyDescent="0.35">
      <c r="B47" t="s">
        <v>303</v>
      </c>
      <c r="C47">
        <v>1</v>
      </c>
      <c r="D47">
        <v>1</v>
      </c>
      <c r="E47">
        <v>2</v>
      </c>
      <c r="F47">
        <v>1</v>
      </c>
      <c r="G47">
        <v>1</v>
      </c>
      <c r="H47">
        <v>2</v>
      </c>
      <c r="I47">
        <v>1</v>
      </c>
      <c r="J47">
        <v>1</v>
      </c>
      <c r="K47">
        <v>3</v>
      </c>
      <c r="L47">
        <v>2</v>
      </c>
      <c r="M47">
        <v>2</v>
      </c>
      <c r="N47">
        <v>2</v>
      </c>
      <c r="O47">
        <v>2</v>
      </c>
      <c r="P47">
        <v>2</v>
      </c>
      <c r="Q47">
        <v>2</v>
      </c>
      <c r="R47">
        <v>2</v>
      </c>
      <c r="S47">
        <v>2</v>
      </c>
      <c r="T47">
        <v>2</v>
      </c>
      <c r="U47">
        <v>2</v>
      </c>
      <c r="V47">
        <v>2</v>
      </c>
      <c r="W47">
        <v>1</v>
      </c>
      <c r="X47">
        <f t="shared" si="0"/>
        <v>36</v>
      </c>
      <c r="Y47">
        <f>X46+X47</f>
        <v>68</v>
      </c>
    </row>
    <row r="48" spans="2:25" x14ac:dyDescent="0.35">
      <c r="B48" t="s">
        <v>451</v>
      </c>
      <c r="C48">
        <f>(C46+C47)*C3</f>
        <v>3.2000000000000001E-2</v>
      </c>
      <c r="D48">
        <f t="shared" ref="D48:W48" si="15">(D46+D47)*D3</f>
        <v>6.8000000000000005E-2</v>
      </c>
      <c r="E48">
        <f t="shared" si="15"/>
        <v>2.6999999999999996E-2</v>
      </c>
      <c r="F48">
        <f t="shared" si="15"/>
        <v>0.48299999999999998</v>
      </c>
      <c r="G48">
        <f t="shared" si="15"/>
        <v>0.48299999999999998</v>
      </c>
      <c r="H48">
        <f t="shared" si="15"/>
        <v>0.2</v>
      </c>
      <c r="I48">
        <f t="shared" si="15"/>
        <v>5.8000000000000003E-2</v>
      </c>
      <c r="J48">
        <f t="shared" si="15"/>
        <v>0.48299999999999998</v>
      </c>
      <c r="K48">
        <f t="shared" si="15"/>
        <v>0.17</v>
      </c>
      <c r="L48">
        <f t="shared" si="15"/>
        <v>0.12</v>
      </c>
      <c r="M48">
        <f t="shared" si="15"/>
        <v>0.16800000000000001</v>
      </c>
      <c r="N48">
        <f t="shared" si="15"/>
        <v>0.123</v>
      </c>
      <c r="O48">
        <f t="shared" si="15"/>
        <v>8.4000000000000005E-2</v>
      </c>
      <c r="P48">
        <f t="shared" si="15"/>
        <v>6.4000000000000001E-2</v>
      </c>
      <c r="Q48">
        <f t="shared" si="15"/>
        <v>4.3999999999999997E-2</v>
      </c>
      <c r="R48">
        <f t="shared" si="15"/>
        <v>4.8000000000000001E-2</v>
      </c>
      <c r="S48">
        <f t="shared" si="15"/>
        <v>0.156</v>
      </c>
      <c r="T48">
        <f t="shared" si="15"/>
        <v>0.13500000000000001</v>
      </c>
      <c r="U48">
        <f t="shared" si="15"/>
        <v>6.6000000000000003E-2</v>
      </c>
      <c r="V48">
        <f t="shared" si="15"/>
        <v>0.06</v>
      </c>
      <c r="W48">
        <f t="shared" si="15"/>
        <v>0.09</v>
      </c>
      <c r="Y48" s="22">
        <f>SUM(C48:W48)</f>
        <v>3.1620000000000004</v>
      </c>
    </row>
    <row r="49" spans="2:25" x14ac:dyDescent="0.35">
      <c r="B49" t="s">
        <v>304</v>
      </c>
      <c r="C49">
        <v>1</v>
      </c>
      <c r="D49">
        <v>1</v>
      </c>
      <c r="E49">
        <v>1</v>
      </c>
      <c r="F49">
        <v>2</v>
      </c>
      <c r="G49">
        <v>2</v>
      </c>
      <c r="H49">
        <v>2</v>
      </c>
      <c r="I49">
        <v>1</v>
      </c>
      <c r="J49">
        <v>2</v>
      </c>
      <c r="K49">
        <v>2</v>
      </c>
      <c r="L49">
        <v>2</v>
      </c>
      <c r="M49">
        <v>1</v>
      </c>
      <c r="N49">
        <v>1</v>
      </c>
      <c r="O49">
        <v>1</v>
      </c>
      <c r="P49">
        <v>2</v>
      </c>
      <c r="Q49">
        <v>2</v>
      </c>
      <c r="R49">
        <v>1</v>
      </c>
      <c r="S49">
        <v>2</v>
      </c>
      <c r="T49">
        <v>1</v>
      </c>
      <c r="U49">
        <v>1</v>
      </c>
      <c r="V49">
        <v>1</v>
      </c>
      <c r="W49">
        <v>2</v>
      </c>
      <c r="X49">
        <f t="shared" si="0"/>
        <v>31</v>
      </c>
    </row>
    <row r="50" spans="2:25" x14ac:dyDescent="0.35">
      <c r="B50" t="s">
        <v>305</v>
      </c>
      <c r="C50">
        <v>2</v>
      </c>
      <c r="D50">
        <v>2</v>
      </c>
      <c r="E50">
        <v>2</v>
      </c>
      <c r="F50">
        <v>2</v>
      </c>
      <c r="G50">
        <v>2</v>
      </c>
      <c r="H50">
        <v>2</v>
      </c>
      <c r="I50">
        <v>2</v>
      </c>
      <c r="J50">
        <v>2</v>
      </c>
      <c r="K50">
        <v>2</v>
      </c>
      <c r="L50">
        <v>2</v>
      </c>
      <c r="M50">
        <v>2</v>
      </c>
      <c r="N50">
        <v>2</v>
      </c>
      <c r="O50">
        <v>1</v>
      </c>
      <c r="P50">
        <v>2</v>
      </c>
      <c r="Q50">
        <v>2</v>
      </c>
      <c r="R50">
        <v>2</v>
      </c>
      <c r="S50">
        <v>2</v>
      </c>
      <c r="T50">
        <v>2</v>
      </c>
      <c r="U50">
        <v>2</v>
      </c>
      <c r="V50">
        <v>2</v>
      </c>
      <c r="W50">
        <v>2</v>
      </c>
      <c r="X50">
        <f t="shared" si="0"/>
        <v>41</v>
      </c>
      <c r="Y50">
        <f>X49+X50</f>
        <v>72</v>
      </c>
    </row>
    <row r="51" spans="2:25" x14ac:dyDescent="0.35">
      <c r="B51" t="s">
        <v>450</v>
      </c>
      <c r="C51">
        <f>(C49+C50)*C3</f>
        <v>4.8000000000000001E-2</v>
      </c>
      <c r="D51">
        <f t="shared" ref="D51:W51" si="16">(D49+D50)*D3</f>
        <v>0.10200000000000001</v>
      </c>
      <c r="E51">
        <f t="shared" si="16"/>
        <v>2.6999999999999996E-2</v>
      </c>
      <c r="F51">
        <f t="shared" si="16"/>
        <v>0.64400000000000002</v>
      </c>
      <c r="G51">
        <f t="shared" si="16"/>
        <v>0.64400000000000002</v>
      </c>
      <c r="H51">
        <f t="shared" si="16"/>
        <v>0.2</v>
      </c>
      <c r="I51">
        <f t="shared" si="16"/>
        <v>8.7000000000000008E-2</v>
      </c>
      <c r="J51">
        <f t="shared" si="16"/>
        <v>0.64400000000000002</v>
      </c>
      <c r="K51">
        <f t="shared" si="16"/>
        <v>0.13600000000000001</v>
      </c>
      <c r="L51">
        <f t="shared" si="16"/>
        <v>0.12</v>
      </c>
      <c r="M51">
        <f t="shared" si="16"/>
        <v>0.16800000000000001</v>
      </c>
      <c r="N51">
        <f t="shared" si="16"/>
        <v>0.123</v>
      </c>
      <c r="O51">
        <f t="shared" si="16"/>
        <v>4.2000000000000003E-2</v>
      </c>
      <c r="P51">
        <f t="shared" si="16"/>
        <v>6.4000000000000001E-2</v>
      </c>
      <c r="Q51">
        <f t="shared" si="16"/>
        <v>4.3999999999999997E-2</v>
      </c>
      <c r="R51">
        <f t="shared" si="16"/>
        <v>4.8000000000000001E-2</v>
      </c>
      <c r="S51">
        <f t="shared" si="16"/>
        <v>0.156</v>
      </c>
      <c r="T51">
        <f t="shared" si="16"/>
        <v>0.13500000000000001</v>
      </c>
      <c r="U51">
        <f t="shared" si="16"/>
        <v>6.6000000000000003E-2</v>
      </c>
      <c r="V51">
        <f t="shared" si="16"/>
        <v>0.06</v>
      </c>
      <c r="W51">
        <f t="shared" si="16"/>
        <v>0.12</v>
      </c>
      <c r="Y51" s="22">
        <f>SUM(C51:W51)</f>
        <v>3.6780000000000004</v>
      </c>
    </row>
    <row r="52" spans="2:25" x14ac:dyDescent="0.35">
      <c r="B52" t="s">
        <v>306</v>
      </c>
      <c r="C52">
        <v>2</v>
      </c>
      <c r="D52">
        <v>1</v>
      </c>
      <c r="E52">
        <v>1</v>
      </c>
      <c r="F52">
        <v>2</v>
      </c>
      <c r="G52">
        <v>2</v>
      </c>
      <c r="H52">
        <v>2</v>
      </c>
      <c r="I52">
        <v>1</v>
      </c>
      <c r="J52">
        <v>2</v>
      </c>
      <c r="K52">
        <v>2</v>
      </c>
      <c r="L52">
        <v>2</v>
      </c>
      <c r="M52">
        <v>1</v>
      </c>
      <c r="N52">
        <v>2</v>
      </c>
      <c r="O52">
        <v>1</v>
      </c>
      <c r="P52">
        <v>2</v>
      </c>
      <c r="Q52">
        <v>2</v>
      </c>
      <c r="R52">
        <v>1</v>
      </c>
      <c r="S52">
        <v>2</v>
      </c>
      <c r="T52">
        <v>1</v>
      </c>
      <c r="U52">
        <v>2</v>
      </c>
      <c r="V52">
        <v>1</v>
      </c>
      <c r="W52">
        <v>1</v>
      </c>
      <c r="X52">
        <f t="shared" si="0"/>
        <v>33</v>
      </c>
    </row>
    <row r="53" spans="2:25" x14ac:dyDescent="0.35">
      <c r="B53" t="s">
        <v>307</v>
      </c>
      <c r="C53">
        <v>3</v>
      </c>
      <c r="D53">
        <v>2</v>
      </c>
      <c r="E53">
        <v>2</v>
      </c>
      <c r="F53">
        <v>2</v>
      </c>
      <c r="G53">
        <v>2</v>
      </c>
      <c r="H53">
        <v>2</v>
      </c>
      <c r="I53">
        <v>2</v>
      </c>
      <c r="J53">
        <v>2</v>
      </c>
      <c r="K53">
        <v>2</v>
      </c>
      <c r="L53">
        <v>2</v>
      </c>
      <c r="M53">
        <v>2</v>
      </c>
      <c r="N53">
        <v>3</v>
      </c>
      <c r="O53">
        <v>2</v>
      </c>
      <c r="P53">
        <v>2</v>
      </c>
      <c r="Q53">
        <v>3</v>
      </c>
      <c r="R53">
        <v>2</v>
      </c>
      <c r="S53">
        <v>2</v>
      </c>
      <c r="T53">
        <v>2</v>
      </c>
      <c r="U53">
        <v>3</v>
      </c>
      <c r="V53">
        <v>2</v>
      </c>
      <c r="W53">
        <v>1</v>
      </c>
      <c r="X53">
        <f t="shared" si="0"/>
        <v>45</v>
      </c>
      <c r="Y53">
        <f>X52+X53</f>
        <v>78</v>
      </c>
    </row>
    <row r="54" spans="2:25" x14ac:dyDescent="0.35">
      <c r="B54" t="s">
        <v>449</v>
      </c>
      <c r="C54">
        <f>(C52+C53)*C3</f>
        <v>0.08</v>
      </c>
      <c r="D54">
        <f t="shared" ref="D54:W54" si="17">(D52+D53)*D3</f>
        <v>0.10200000000000001</v>
      </c>
      <c r="E54">
        <f t="shared" si="17"/>
        <v>2.6999999999999996E-2</v>
      </c>
      <c r="F54">
        <f t="shared" si="17"/>
        <v>0.64400000000000002</v>
      </c>
      <c r="G54">
        <f t="shared" si="17"/>
        <v>0.64400000000000002</v>
      </c>
      <c r="H54">
        <f t="shared" si="17"/>
        <v>0.2</v>
      </c>
      <c r="I54">
        <f t="shared" si="17"/>
        <v>8.7000000000000008E-2</v>
      </c>
      <c r="J54">
        <f t="shared" si="17"/>
        <v>0.64400000000000002</v>
      </c>
      <c r="K54">
        <f t="shared" si="17"/>
        <v>0.13600000000000001</v>
      </c>
      <c r="L54">
        <f t="shared" si="17"/>
        <v>0.12</v>
      </c>
      <c r="M54">
        <f t="shared" si="17"/>
        <v>0.16800000000000001</v>
      </c>
      <c r="N54">
        <f t="shared" si="17"/>
        <v>0.20500000000000002</v>
      </c>
      <c r="O54">
        <f t="shared" si="17"/>
        <v>6.3E-2</v>
      </c>
      <c r="P54">
        <f t="shared" si="17"/>
        <v>6.4000000000000001E-2</v>
      </c>
      <c r="Q54">
        <f t="shared" si="17"/>
        <v>5.4999999999999993E-2</v>
      </c>
      <c r="R54">
        <f t="shared" si="17"/>
        <v>4.8000000000000001E-2</v>
      </c>
      <c r="S54">
        <f t="shared" si="17"/>
        <v>0.156</v>
      </c>
      <c r="T54">
        <f t="shared" si="17"/>
        <v>0.13500000000000001</v>
      </c>
      <c r="U54">
        <f t="shared" si="17"/>
        <v>0.10999999999999999</v>
      </c>
      <c r="V54">
        <f t="shared" si="17"/>
        <v>0.06</v>
      </c>
      <c r="W54">
        <f t="shared" si="17"/>
        <v>0.06</v>
      </c>
      <c r="Y54" s="22">
        <f>SUM(C54:W54)</f>
        <v>3.8080000000000012</v>
      </c>
    </row>
    <row r="55" spans="2:25" x14ac:dyDescent="0.35">
      <c r="B55" t="s">
        <v>308</v>
      </c>
      <c r="C55">
        <v>3</v>
      </c>
      <c r="D55">
        <v>2</v>
      </c>
      <c r="E55">
        <v>2</v>
      </c>
      <c r="F55">
        <v>2</v>
      </c>
      <c r="G55">
        <v>2</v>
      </c>
      <c r="H55">
        <v>2</v>
      </c>
      <c r="I55">
        <v>2</v>
      </c>
      <c r="J55">
        <v>2</v>
      </c>
      <c r="K55">
        <v>2</v>
      </c>
      <c r="L55">
        <v>2</v>
      </c>
      <c r="M55">
        <v>1</v>
      </c>
      <c r="N55">
        <v>2</v>
      </c>
      <c r="O55">
        <v>2</v>
      </c>
      <c r="P55">
        <v>2</v>
      </c>
      <c r="Q55">
        <v>2</v>
      </c>
      <c r="R55">
        <v>2</v>
      </c>
      <c r="S55">
        <v>2</v>
      </c>
      <c r="T55">
        <v>2</v>
      </c>
      <c r="U55">
        <v>2</v>
      </c>
      <c r="V55">
        <v>1</v>
      </c>
      <c r="W55">
        <v>2</v>
      </c>
      <c r="X55">
        <f t="shared" si="0"/>
        <v>41</v>
      </c>
    </row>
    <row r="56" spans="2:25" x14ac:dyDescent="0.35">
      <c r="B56" t="s">
        <v>309</v>
      </c>
      <c r="C56">
        <v>3</v>
      </c>
      <c r="D56">
        <v>3</v>
      </c>
      <c r="E56">
        <v>3</v>
      </c>
      <c r="F56">
        <v>3</v>
      </c>
      <c r="G56">
        <v>3</v>
      </c>
      <c r="H56">
        <v>2</v>
      </c>
      <c r="I56">
        <v>3</v>
      </c>
      <c r="J56">
        <v>3</v>
      </c>
      <c r="K56">
        <v>2</v>
      </c>
      <c r="L56">
        <v>3</v>
      </c>
      <c r="M56">
        <v>2</v>
      </c>
      <c r="N56">
        <v>2</v>
      </c>
      <c r="O56">
        <v>3</v>
      </c>
      <c r="P56">
        <v>3</v>
      </c>
      <c r="Q56">
        <v>2</v>
      </c>
      <c r="R56">
        <v>3</v>
      </c>
      <c r="S56">
        <v>2</v>
      </c>
      <c r="T56">
        <v>3</v>
      </c>
      <c r="U56">
        <v>2</v>
      </c>
      <c r="V56">
        <v>2</v>
      </c>
      <c r="W56">
        <v>3</v>
      </c>
      <c r="X56">
        <f t="shared" si="0"/>
        <v>55</v>
      </c>
      <c r="Y56">
        <f>X55+X56</f>
        <v>96</v>
      </c>
    </row>
    <row r="57" spans="2:25" x14ac:dyDescent="0.35">
      <c r="B57" t="s">
        <v>448</v>
      </c>
      <c r="C57">
        <f>(C55+C56)*C3</f>
        <v>9.6000000000000002E-2</v>
      </c>
      <c r="D57">
        <f t="shared" ref="D57:W57" si="18">(D55+D56)*D3</f>
        <v>0.17</v>
      </c>
      <c r="E57">
        <f t="shared" si="18"/>
        <v>4.4999999999999998E-2</v>
      </c>
      <c r="F57">
        <f t="shared" si="18"/>
        <v>0.80500000000000005</v>
      </c>
      <c r="G57">
        <f t="shared" si="18"/>
        <v>0.80500000000000005</v>
      </c>
      <c r="H57">
        <f t="shared" si="18"/>
        <v>0.2</v>
      </c>
      <c r="I57">
        <f t="shared" si="18"/>
        <v>0.14500000000000002</v>
      </c>
      <c r="J57">
        <f t="shared" si="18"/>
        <v>0.80500000000000005</v>
      </c>
      <c r="K57">
        <f t="shared" si="18"/>
        <v>0.13600000000000001</v>
      </c>
      <c r="L57">
        <f t="shared" si="18"/>
        <v>0.15</v>
      </c>
      <c r="M57">
        <f t="shared" si="18"/>
        <v>0.16800000000000001</v>
      </c>
      <c r="N57">
        <f t="shared" si="18"/>
        <v>0.16400000000000001</v>
      </c>
      <c r="O57">
        <f t="shared" si="18"/>
        <v>0.10500000000000001</v>
      </c>
      <c r="P57">
        <f t="shared" si="18"/>
        <v>0.08</v>
      </c>
      <c r="Q57">
        <f t="shared" si="18"/>
        <v>4.3999999999999997E-2</v>
      </c>
      <c r="R57">
        <f t="shared" si="18"/>
        <v>0.08</v>
      </c>
      <c r="S57">
        <f t="shared" si="18"/>
        <v>0.156</v>
      </c>
      <c r="T57">
        <f t="shared" si="18"/>
        <v>0.22499999999999998</v>
      </c>
      <c r="U57">
        <f t="shared" si="18"/>
        <v>8.7999999999999995E-2</v>
      </c>
      <c r="V57">
        <f t="shared" si="18"/>
        <v>0.06</v>
      </c>
      <c r="W57">
        <f t="shared" si="18"/>
        <v>0.15</v>
      </c>
      <c r="Y57" s="22">
        <f>SUM(C57:W57)</f>
        <v>4.6770000000000005</v>
      </c>
    </row>
    <row r="58" spans="2:25" x14ac:dyDescent="0.35">
      <c r="B58" t="s">
        <v>310</v>
      </c>
      <c r="C58">
        <v>3</v>
      </c>
      <c r="D58">
        <v>3</v>
      </c>
      <c r="E58">
        <v>2</v>
      </c>
      <c r="F58">
        <v>2</v>
      </c>
      <c r="G58">
        <v>2</v>
      </c>
      <c r="H58">
        <v>3</v>
      </c>
      <c r="I58">
        <v>3</v>
      </c>
      <c r="J58">
        <v>2</v>
      </c>
      <c r="K58">
        <v>3</v>
      </c>
      <c r="L58">
        <v>2</v>
      </c>
      <c r="M58">
        <v>1</v>
      </c>
      <c r="N58">
        <v>2</v>
      </c>
      <c r="O58">
        <v>2</v>
      </c>
      <c r="P58">
        <v>2</v>
      </c>
      <c r="Q58">
        <v>3</v>
      </c>
      <c r="R58">
        <v>2</v>
      </c>
      <c r="S58">
        <v>2</v>
      </c>
      <c r="T58">
        <v>2</v>
      </c>
      <c r="U58">
        <v>2</v>
      </c>
      <c r="V58">
        <v>2</v>
      </c>
      <c r="W58">
        <v>3</v>
      </c>
      <c r="X58">
        <f t="shared" si="0"/>
        <v>48</v>
      </c>
    </row>
    <row r="59" spans="2:25" x14ac:dyDescent="0.35">
      <c r="B59" t="s">
        <v>311</v>
      </c>
      <c r="C59">
        <v>2</v>
      </c>
      <c r="D59">
        <v>3</v>
      </c>
      <c r="E59">
        <v>2</v>
      </c>
      <c r="F59">
        <v>2</v>
      </c>
      <c r="G59">
        <v>2</v>
      </c>
      <c r="H59">
        <v>3</v>
      </c>
      <c r="I59">
        <v>3</v>
      </c>
      <c r="J59">
        <v>2</v>
      </c>
      <c r="K59">
        <v>3</v>
      </c>
      <c r="L59">
        <v>2</v>
      </c>
      <c r="M59">
        <v>2</v>
      </c>
      <c r="N59">
        <v>2</v>
      </c>
      <c r="O59">
        <v>2</v>
      </c>
      <c r="P59">
        <v>2</v>
      </c>
      <c r="Q59">
        <v>3</v>
      </c>
      <c r="R59">
        <v>2</v>
      </c>
      <c r="S59">
        <v>2</v>
      </c>
      <c r="T59">
        <v>2</v>
      </c>
      <c r="U59">
        <v>2</v>
      </c>
      <c r="V59">
        <v>3</v>
      </c>
      <c r="W59">
        <v>3</v>
      </c>
      <c r="X59">
        <f t="shared" si="0"/>
        <v>49</v>
      </c>
      <c r="Y59">
        <f>X58+X59</f>
        <v>97</v>
      </c>
    </row>
    <row r="60" spans="2:25" x14ac:dyDescent="0.35">
      <c r="B60" t="s">
        <v>447</v>
      </c>
      <c r="C60">
        <f>(C58+C59)*C3</f>
        <v>0.08</v>
      </c>
      <c r="D60">
        <f t="shared" ref="D60:W60" si="19">(D58+D59)*D3</f>
        <v>0.20400000000000001</v>
      </c>
      <c r="E60">
        <f t="shared" si="19"/>
        <v>3.5999999999999997E-2</v>
      </c>
      <c r="F60">
        <f t="shared" si="19"/>
        <v>0.64400000000000002</v>
      </c>
      <c r="G60">
        <f t="shared" si="19"/>
        <v>0.64400000000000002</v>
      </c>
      <c r="H60">
        <f t="shared" si="19"/>
        <v>0.30000000000000004</v>
      </c>
      <c r="I60">
        <f t="shared" si="19"/>
        <v>0.17400000000000002</v>
      </c>
      <c r="J60">
        <f t="shared" si="19"/>
        <v>0.64400000000000002</v>
      </c>
      <c r="K60">
        <f t="shared" si="19"/>
        <v>0.20400000000000001</v>
      </c>
      <c r="L60">
        <f t="shared" si="19"/>
        <v>0.12</v>
      </c>
      <c r="M60">
        <f t="shared" si="19"/>
        <v>0.16800000000000001</v>
      </c>
      <c r="N60">
        <f t="shared" si="19"/>
        <v>0.16400000000000001</v>
      </c>
      <c r="O60">
        <f t="shared" si="19"/>
        <v>8.4000000000000005E-2</v>
      </c>
      <c r="P60">
        <f t="shared" si="19"/>
        <v>6.4000000000000001E-2</v>
      </c>
      <c r="Q60">
        <f t="shared" si="19"/>
        <v>6.6000000000000003E-2</v>
      </c>
      <c r="R60">
        <f t="shared" si="19"/>
        <v>6.4000000000000001E-2</v>
      </c>
      <c r="S60">
        <f t="shared" si="19"/>
        <v>0.156</v>
      </c>
      <c r="T60">
        <f t="shared" si="19"/>
        <v>0.18</v>
      </c>
      <c r="U60">
        <f t="shared" si="19"/>
        <v>8.7999999999999995E-2</v>
      </c>
      <c r="V60">
        <f t="shared" si="19"/>
        <v>0.1</v>
      </c>
      <c r="W60">
        <f t="shared" si="19"/>
        <v>0.18</v>
      </c>
      <c r="Y60" s="22">
        <f>SUM(C60:W60)</f>
        <v>4.3640000000000008</v>
      </c>
    </row>
    <row r="61" spans="2:25" x14ac:dyDescent="0.35">
      <c r="B61" t="s">
        <v>312</v>
      </c>
      <c r="C61">
        <v>2</v>
      </c>
      <c r="D61">
        <v>3</v>
      </c>
      <c r="E61">
        <v>2</v>
      </c>
      <c r="F61">
        <v>2</v>
      </c>
      <c r="G61">
        <v>2</v>
      </c>
      <c r="H61">
        <v>3</v>
      </c>
      <c r="I61">
        <v>3</v>
      </c>
      <c r="J61">
        <v>2</v>
      </c>
      <c r="K61">
        <v>3</v>
      </c>
      <c r="L61">
        <v>2</v>
      </c>
      <c r="M61">
        <v>2</v>
      </c>
      <c r="N61">
        <v>2</v>
      </c>
      <c r="O61">
        <v>2</v>
      </c>
      <c r="P61">
        <v>2</v>
      </c>
      <c r="Q61">
        <v>3</v>
      </c>
      <c r="R61">
        <v>2</v>
      </c>
      <c r="S61">
        <v>2</v>
      </c>
      <c r="T61">
        <v>2</v>
      </c>
      <c r="U61">
        <v>2</v>
      </c>
      <c r="V61">
        <v>2</v>
      </c>
      <c r="W61">
        <v>3</v>
      </c>
      <c r="X61">
        <f t="shared" si="0"/>
        <v>48</v>
      </c>
    </row>
    <row r="62" spans="2:25" x14ac:dyDescent="0.35">
      <c r="B62" t="s">
        <v>313</v>
      </c>
      <c r="C62">
        <v>1</v>
      </c>
      <c r="D62">
        <v>2</v>
      </c>
      <c r="E62">
        <v>2</v>
      </c>
      <c r="F62">
        <v>2</v>
      </c>
      <c r="G62">
        <v>2</v>
      </c>
      <c r="H62">
        <v>2</v>
      </c>
      <c r="I62">
        <v>2</v>
      </c>
      <c r="J62">
        <v>2</v>
      </c>
      <c r="K62">
        <v>2</v>
      </c>
      <c r="L62">
        <v>2</v>
      </c>
      <c r="M62">
        <v>3</v>
      </c>
      <c r="N62">
        <v>2</v>
      </c>
      <c r="O62">
        <v>2</v>
      </c>
      <c r="P62">
        <v>2</v>
      </c>
      <c r="Q62">
        <v>2</v>
      </c>
      <c r="R62">
        <v>2</v>
      </c>
      <c r="S62">
        <v>2</v>
      </c>
      <c r="T62">
        <v>2</v>
      </c>
      <c r="U62">
        <v>2</v>
      </c>
      <c r="V62">
        <v>2</v>
      </c>
      <c r="W62">
        <v>2</v>
      </c>
      <c r="X62">
        <f t="shared" si="0"/>
        <v>42</v>
      </c>
      <c r="Y62">
        <f>X61+X62</f>
        <v>90</v>
      </c>
    </row>
    <row r="63" spans="2:25" x14ac:dyDescent="0.35">
      <c r="B63" t="s">
        <v>446</v>
      </c>
      <c r="C63">
        <f>(C61+C62)*C3</f>
        <v>4.8000000000000001E-2</v>
      </c>
      <c r="D63">
        <f t="shared" ref="D63:W63" si="20">(D61+D62)*D3</f>
        <v>0.17</v>
      </c>
      <c r="E63">
        <f t="shared" si="20"/>
        <v>3.5999999999999997E-2</v>
      </c>
      <c r="F63">
        <f t="shared" si="20"/>
        <v>0.64400000000000002</v>
      </c>
      <c r="G63">
        <f t="shared" si="20"/>
        <v>0.64400000000000002</v>
      </c>
      <c r="H63">
        <f t="shared" si="20"/>
        <v>0.25</v>
      </c>
      <c r="I63">
        <f t="shared" si="20"/>
        <v>0.14500000000000002</v>
      </c>
      <c r="J63">
        <f t="shared" si="20"/>
        <v>0.64400000000000002</v>
      </c>
      <c r="K63">
        <f t="shared" si="20"/>
        <v>0.17</v>
      </c>
      <c r="L63">
        <f t="shared" si="20"/>
        <v>0.12</v>
      </c>
      <c r="M63">
        <f t="shared" si="20"/>
        <v>0.28000000000000003</v>
      </c>
      <c r="N63">
        <f t="shared" si="20"/>
        <v>0.16400000000000001</v>
      </c>
      <c r="O63">
        <f t="shared" si="20"/>
        <v>8.4000000000000005E-2</v>
      </c>
      <c r="P63">
        <f t="shared" si="20"/>
        <v>6.4000000000000001E-2</v>
      </c>
      <c r="Q63">
        <f t="shared" si="20"/>
        <v>5.4999999999999993E-2</v>
      </c>
      <c r="R63">
        <f t="shared" si="20"/>
        <v>6.4000000000000001E-2</v>
      </c>
      <c r="S63">
        <f t="shared" si="20"/>
        <v>0.156</v>
      </c>
      <c r="T63">
        <f t="shared" si="20"/>
        <v>0.18</v>
      </c>
      <c r="U63">
        <f t="shared" si="20"/>
        <v>8.7999999999999995E-2</v>
      </c>
      <c r="V63">
        <f t="shared" si="20"/>
        <v>0.08</v>
      </c>
      <c r="W63">
        <f t="shared" si="20"/>
        <v>0.15</v>
      </c>
      <c r="Y63" s="22">
        <f>SUM(C63:W63)</f>
        <v>4.2360000000000007</v>
      </c>
    </row>
    <row r="64" spans="2:25" x14ac:dyDescent="0.35">
      <c r="B64" t="s">
        <v>314</v>
      </c>
      <c r="C64">
        <v>3</v>
      </c>
      <c r="D64">
        <v>2</v>
      </c>
      <c r="E64">
        <v>2</v>
      </c>
      <c r="F64">
        <v>2</v>
      </c>
      <c r="G64">
        <v>2</v>
      </c>
      <c r="H64">
        <v>3</v>
      </c>
      <c r="I64">
        <v>2</v>
      </c>
      <c r="J64">
        <v>2</v>
      </c>
      <c r="K64">
        <v>3</v>
      </c>
      <c r="L64">
        <v>2</v>
      </c>
      <c r="M64">
        <v>2</v>
      </c>
      <c r="N64">
        <v>2</v>
      </c>
      <c r="O64">
        <v>2</v>
      </c>
      <c r="P64">
        <v>2</v>
      </c>
      <c r="Q64">
        <v>3</v>
      </c>
      <c r="R64">
        <v>2</v>
      </c>
      <c r="S64">
        <v>2</v>
      </c>
      <c r="T64">
        <v>2</v>
      </c>
      <c r="U64">
        <v>2</v>
      </c>
      <c r="V64">
        <v>2</v>
      </c>
      <c r="W64">
        <v>3</v>
      </c>
      <c r="X64">
        <f t="shared" si="0"/>
        <v>47</v>
      </c>
    </row>
    <row r="65" spans="2:25" x14ac:dyDescent="0.35">
      <c r="B65" t="s">
        <v>315</v>
      </c>
      <c r="C65">
        <v>3</v>
      </c>
      <c r="D65">
        <v>1</v>
      </c>
      <c r="E65">
        <v>2</v>
      </c>
      <c r="F65">
        <v>2</v>
      </c>
      <c r="G65">
        <v>2</v>
      </c>
      <c r="H65">
        <v>2</v>
      </c>
      <c r="I65">
        <v>1</v>
      </c>
      <c r="J65">
        <v>2</v>
      </c>
      <c r="K65">
        <v>2</v>
      </c>
      <c r="L65">
        <v>2</v>
      </c>
      <c r="M65">
        <v>2</v>
      </c>
      <c r="N65">
        <v>2</v>
      </c>
      <c r="O65">
        <v>2</v>
      </c>
      <c r="P65">
        <v>2</v>
      </c>
      <c r="Q65">
        <v>2</v>
      </c>
      <c r="R65">
        <v>2</v>
      </c>
      <c r="S65">
        <v>2</v>
      </c>
      <c r="T65">
        <v>2</v>
      </c>
      <c r="U65">
        <v>2</v>
      </c>
      <c r="V65">
        <v>2</v>
      </c>
      <c r="W65">
        <v>2</v>
      </c>
      <c r="X65">
        <f t="shared" si="0"/>
        <v>41</v>
      </c>
      <c r="Y65">
        <f>X64+X65</f>
        <v>88</v>
      </c>
    </row>
    <row r="66" spans="2:25" x14ac:dyDescent="0.35">
      <c r="B66" t="s">
        <v>445</v>
      </c>
      <c r="C66">
        <f>(C64+C65)*C3</f>
        <v>9.6000000000000002E-2</v>
      </c>
      <c r="D66">
        <f t="shared" ref="D66:W66" si="21">(D64+D65)*D3</f>
        <v>0.10200000000000001</v>
      </c>
      <c r="E66">
        <f t="shared" si="21"/>
        <v>3.5999999999999997E-2</v>
      </c>
      <c r="F66">
        <f t="shared" si="21"/>
        <v>0.64400000000000002</v>
      </c>
      <c r="G66">
        <f t="shared" si="21"/>
        <v>0.64400000000000002</v>
      </c>
      <c r="H66">
        <f t="shared" si="21"/>
        <v>0.25</v>
      </c>
      <c r="I66">
        <f t="shared" si="21"/>
        <v>8.7000000000000008E-2</v>
      </c>
      <c r="J66">
        <f t="shared" si="21"/>
        <v>0.64400000000000002</v>
      </c>
      <c r="K66">
        <f t="shared" si="21"/>
        <v>0.17</v>
      </c>
      <c r="L66">
        <f t="shared" si="21"/>
        <v>0.12</v>
      </c>
      <c r="M66">
        <f t="shared" si="21"/>
        <v>0.224</v>
      </c>
      <c r="N66">
        <f t="shared" si="21"/>
        <v>0.16400000000000001</v>
      </c>
      <c r="O66">
        <f t="shared" si="21"/>
        <v>8.4000000000000005E-2</v>
      </c>
      <c r="P66">
        <f t="shared" si="21"/>
        <v>6.4000000000000001E-2</v>
      </c>
      <c r="Q66">
        <f t="shared" si="21"/>
        <v>5.4999999999999993E-2</v>
      </c>
      <c r="R66">
        <f t="shared" si="21"/>
        <v>6.4000000000000001E-2</v>
      </c>
      <c r="S66">
        <f t="shared" si="21"/>
        <v>0.156</v>
      </c>
      <c r="T66">
        <f t="shared" si="21"/>
        <v>0.18</v>
      </c>
      <c r="U66">
        <f t="shared" si="21"/>
        <v>8.7999999999999995E-2</v>
      </c>
      <c r="V66">
        <f t="shared" si="21"/>
        <v>0.08</v>
      </c>
      <c r="W66">
        <f t="shared" si="21"/>
        <v>0.15</v>
      </c>
      <c r="Y66" s="22">
        <f>SUM(C66:W66)</f>
        <v>4.1020000000000012</v>
      </c>
    </row>
    <row r="67" spans="2:25" x14ac:dyDescent="0.35">
      <c r="B67" t="s">
        <v>316</v>
      </c>
      <c r="C67">
        <v>3</v>
      </c>
      <c r="D67">
        <v>2</v>
      </c>
      <c r="E67">
        <v>2</v>
      </c>
      <c r="F67">
        <v>2</v>
      </c>
      <c r="G67">
        <v>2</v>
      </c>
      <c r="H67">
        <v>2</v>
      </c>
      <c r="I67">
        <v>2</v>
      </c>
      <c r="J67">
        <v>2</v>
      </c>
      <c r="K67">
        <v>3</v>
      </c>
      <c r="L67">
        <v>3</v>
      </c>
      <c r="M67">
        <v>2</v>
      </c>
      <c r="N67">
        <v>2</v>
      </c>
      <c r="O67">
        <v>2</v>
      </c>
      <c r="P67">
        <v>2</v>
      </c>
      <c r="Q67">
        <v>3</v>
      </c>
      <c r="R67">
        <v>2</v>
      </c>
      <c r="S67">
        <v>2</v>
      </c>
      <c r="T67">
        <v>2</v>
      </c>
      <c r="U67">
        <v>2</v>
      </c>
      <c r="V67">
        <v>2</v>
      </c>
      <c r="W67">
        <v>3</v>
      </c>
      <c r="X67">
        <f t="shared" si="0"/>
        <v>47</v>
      </c>
    </row>
    <row r="68" spans="2:25" x14ac:dyDescent="0.35">
      <c r="B68" t="s">
        <v>317</v>
      </c>
      <c r="C68">
        <v>2</v>
      </c>
      <c r="D68">
        <v>2</v>
      </c>
      <c r="E68">
        <v>2</v>
      </c>
      <c r="F68">
        <v>2</v>
      </c>
      <c r="G68">
        <v>2</v>
      </c>
      <c r="H68">
        <v>1</v>
      </c>
      <c r="I68">
        <v>2</v>
      </c>
      <c r="J68">
        <v>2</v>
      </c>
      <c r="K68">
        <v>2</v>
      </c>
      <c r="L68">
        <v>3</v>
      </c>
      <c r="M68">
        <v>2</v>
      </c>
      <c r="N68">
        <v>2</v>
      </c>
      <c r="O68">
        <v>2</v>
      </c>
      <c r="P68">
        <v>2</v>
      </c>
      <c r="Q68">
        <v>2</v>
      </c>
      <c r="R68">
        <v>2</v>
      </c>
      <c r="S68">
        <v>2</v>
      </c>
      <c r="T68">
        <v>2</v>
      </c>
      <c r="U68">
        <v>2</v>
      </c>
      <c r="V68">
        <v>2</v>
      </c>
      <c r="W68">
        <v>2</v>
      </c>
      <c r="X68">
        <f t="shared" si="0"/>
        <v>42</v>
      </c>
      <c r="Y68">
        <f>X67+X68</f>
        <v>89</v>
      </c>
    </row>
    <row r="69" spans="2:25" x14ac:dyDescent="0.35">
      <c r="B69" t="s">
        <v>444</v>
      </c>
      <c r="C69">
        <f>(C67+C68)*C3</f>
        <v>0.08</v>
      </c>
      <c r="D69">
        <f t="shared" ref="D69:W69" si="22">(D67+D68)*D3</f>
        <v>0.13600000000000001</v>
      </c>
      <c r="E69">
        <f t="shared" si="22"/>
        <v>3.5999999999999997E-2</v>
      </c>
      <c r="F69">
        <f t="shared" si="22"/>
        <v>0.64400000000000002</v>
      </c>
      <c r="G69">
        <f t="shared" si="22"/>
        <v>0.64400000000000002</v>
      </c>
      <c r="H69">
        <f t="shared" si="22"/>
        <v>0.15000000000000002</v>
      </c>
      <c r="I69">
        <f t="shared" si="22"/>
        <v>0.11600000000000001</v>
      </c>
      <c r="J69">
        <f t="shared" si="22"/>
        <v>0.64400000000000002</v>
      </c>
      <c r="K69">
        <f t="shared" si="22"/>
        <v>0.17</v>
      </c>
      <c r="L69">
        <f t="shared" si="22"/>
        <v>0.18</v>
      </c>
      <c r="M69">
        <f t="shared" si="22"/>
        <v>0.224</v>
      </c>
      <c r="N69">
        <f t="shared" si="22"/>
        <v>0.16400000000000001</v>
      </c>
      <c r="O69">
        <f t="shared" si="22"/>
        <v>8.4000000000000005E-2</v>
      </c>
      <c r="P69">
        <f t="shared" si="22"/>
        <v>6.4000000000000001E-2</v>
      </c>
      <c r="Q69">
        <f t="shared" si="22"/>
        <v>5.4999999999999993E-2</v>
      </c>
      <c r="R69">
        <f t="shared" si="22"/>
        <v>6.4000000000000001E-2</v>
      </c>
      <c r="S69">
        <f t="shared" si="22"/>
        <v>0.156</v>
      </c>
      <c r="T69">
        <f t="shared" si="22"/>
        <v>0.18</v>
      </c>
      <c r="U69">
        <f t="shared" si="22"/>
        <v>8.7999999999999995E-2</v>
      </c>
      <c r="V69">
        <f t="shared" si="22"/>
        <v>0.08</v>
      </c>
      <c r="W69">
        <f t="shared" si="22"/>
        <v>0.15</v>
      </c>
      <c r="Y69" s="22">
        <f>SUM(C69:W69)</f>
        <v>4.1090000000000018</v>
      </c>
    </row>
    <row r="70" spans="2:25" x14ac:dyDescent="0.35">
      <c r="B70" t="s">
        <v>318</v>
      </c>
      <c r="C70">
        <v>3</v>
      </c>
      <c r="D70">
        <v>2</v>
      </c>
      <c r="E70">
        <v>2</v>
      </c>
      <c r="F70">
        <v>2</v>
      </c>
      <c r="G70">
        <v>2</v>
      </c>
      <c r="H70">
        <v>2</v>
      </c>
      <c r="I70">
        <v>2</v>
      </c>
      <c r="J70">
        <v>2</v>
      </c>
      <c r="K70">
        <v>2</v>
      </c>
      <c r="L70">
        <v>3</v>
      </c>
      <c r="M70">
        <v>2</v>
      </c>
      <c r="N70" s="1">
        <v>2</v>
      </c>
      <c r="O70">
        <v>2</v>
      </c>
      <c r="P70">
        <v>3</v>
      </c>
      <c r="Q70">
        <v>2</v>
      </c>
      <c r="R70">
        <v>2</v>
      </c>
      <c r="S70">
        <v>2</v>
      </c>
      <c r="T70">
        <v>2</v>
      </c>
      <c r="U70">
        <v>2</v>
      </c>
      <c r="V70">
        <v>2</v>
      </c>
      <c r="W70">
        <v>2</v>
      </c>
      <c r="X70">
        <f t="shared" si="0"/>
        <v>45</v>
      </c>
    </row>
    <row r="71" spans="2:25" x14ac:dyDescent="0.35">
      <c r="B71" t="s">
        <v>319</v>
      </c>
      <c r="C71">
        <v>2</v>
      </c>
      <c r="D71">
        <v>2</v>
      </c>
      <c r="E71">
        <v>2</v>
      </c>
      <c r="F71">
        <v>2</v>
      </c>
      <c r="G71">
        <v>2</v>
      </c>
      <c r="H71">
        <v>2</v>
      </c>
      <c r="I71">
        <v>2</v>
      </c>
      <c r="J71">
        <v>2</v>
      </c>
      <c r="K71">
        <v>2</v>
      </c>
      <c r="L71">
        <v>2</v>
      </c>
      <c r="M71">
        <v>2</v>
      </c>
      <c r="N71" s="1">
        <v>2</v>
      </c>
      <c r="O71">
        <v>2</v>
      </c>
      <c r="P71">
        <v>3</v>
      </c>
      <c r="Q71">
        <v>1</v>
      </c>
      <c r="R71">
        <v>2</v>
      </c>
      <c r="S71">
        <v>2</v>
      </c>
      <c r="T71">
        <v>2</v>
      </c>
      <c r="U71">
        <v>2</v>
      </c>
      <c r="V71">
        <v>2</v>
      </c>
      <c r="W71">
        <v>1</v>
      </c>
      <c r="X71">
        <f t="shared" si="0"/>
        <v>41</v>
      </c>
      <c r="Y71">
        <f>X70+X71</f>
        <v>86</v>
      </c>
    </row>
    <row r="72" spans="2:25" x14ac:dyDescent="0.35">
      <c r="B72" t="s">
        <v>443</v>
      </c>
      <c r="C72">
        <f>(C70+C71)*C3</f>
        <v>0.08</v>
      </c>
      <c r="D72">
        <f t="shared" ref="D72:W72" si="23">(D70+D71)*D3</f>
        <v>0.13600000000000001</v>
      </c>
      <c r="E72">
        <f t="shared" si="23"/>
        <v>3.5999999999999997E-2</v>
      </c>
      <c r="F72">
        <f t="shared" si="23"/>
        <v>0.64400000000000002</v>
      </c>
      <c r="G72">
        <f t="shared" si="23"/>
        <v>0.64400000000000002</v>
      </c>
      <c r="H72">
        <f t="shared" si="23"/>
        <v>0.2</v>
      </c>
      <c r="I72">
        <f t="shared" si="23"/>
        <v>0.11600000000000001</v>
      </c>
      <c r="J72">
        <f t="shared" si="23"/>
        <v>0.64400000000000002</v>
      </c>
      <c r="K72">
        <f t="shared" si="23"/>
        <v>0.13600000000000001</v>
      </c>
      <c r="L72">
        <f t="shared" si="23"/>
        <v>0.15</v>
      </c>
      <c r="M72">
        <f t="shared" si="23"/>
        <v>0.224</v>
      </c>
      <c r="N72">
        <f t="shared" si="23"/>
        <v>0.16400000000000001</v>
      </c>
      <c r="O72">
        <f t="shared" si="23"/>
        <v>8.4000000000000005E-2</v>
      </c>
      <c r="P72">
        <f t="shared" si="23"/>
        <v>9.6000000000000002E-2</v>
      </c>
      <c r="Q72">
        <f t="shared" si="23"/>
        <v>3.3000000000000002E-2</v>
      </c>
      <c r="R72">
        <f t="shared" si="23"/>
        <v>6.4000000000000001E-2</v>
      </c>
      <c r="S72">
        <f t="shared" si="23"/>
        <v>0.156</v>
      </c>
      <c r="T72">
        <f t="shared" si="23"/>
        <v>0.18</v>
      </c>
      <c r="U72">
        <f t="shared" si="23"/>
        <v>8.7999999999999995E-2</v>
      </c>
      <c r="V72">
        <f t="shared" si="23"/>
        <v>0.08</v>
      </c>
      <c r="W72">
        <f t="shared" si="23"/>
        <v>0.09</v>
      </c>
      <c r="Y72" s="22">
        <f>SUM(C72:W72)</f>
        <v>4.0450000000000008</v>
      </c>
    </row>
    <row r="73" spans="2:25" x14ac:dyDescent="0.35">
      <c r="B73" t="s">
        <v>320</v>
      </c>
      <c r="C73">
        <v>2</v>
      </c>
      <c r="D73">
        <v>2</v>
      </c>
      <c r="E73">
        <v>2</v>
      </c>
      <c r="F73">
        <v>2</v>
      </c>
      <c r="G73">
        <v>2</v>
      </c>
      <c r="H73">
        <v>2</v>
      </c>
      <c r="I73">
        <v>3</v>
      </c>
      <c r="J73">
        <v>2</v>
      </c>
      <c r="K73">
        <v>2</v>
      </c>
      <c r="L73">
        <v>3</v>
      </c>
      <c r="M73">
        <v>1</v>
      </c>
      <c r="N73">
        <v>2</v>
      </c>
      <c r="O73">
        <v>2</v>
      </c>
      <c r="P73">
        <v>3</v>
      </c>
      <c r="Q73">
        <v>2</v>
      </c>
      <c r="R73">
        <v>2</v>
      </c>
      <c r="S73">
        <v>2</v>
      </c>
      <c r="T73">
        <v>1</v>
      </c>
      <c r="U73">
        <v>2</v>
      </c>
      <c r="V73">
        <v>2</v>
      </c>
      <c r="W73">
        <v>2</v>
      </c>
      <c r="X73">
        <f t="shared" si="0"/>
        <v>43</v>
      </c>
    </row>
    <row r="74" spans="2:25" x14ac:dyDescent="0.35">
      <c r="B74" t="s">
        <v>321</v>
      </c>
      <c r="C74">
        <v>1</v>
      </c>
      <c r="D74">
        <v>2</v>
      </c>
      <c r="E74">
        <v>2</v>
      </c>
      <c r="F74">
        <v>2</v>
      </c>
      <c r="G74">
        <v>2</v>
      </c>
      <c r="H74">
        <v>2</v>
      </c>
      <c r="I74">
        <v>3</v>
      </c>
      <c r="J74">
        <v>2</v>
      </c>
      <c r="K74">
        <v>2</v>
      </c>
      <c r="L74">
        <v>2</v>
      </c>
      <c r="M74">
        <v>1</v>
      </c>
      <c r="N74">
        <v>2</v>
      </c>
      <c r="O74">
        <v>2</v>
      </c>
      <c r="P74">
        <v>2</v>
      </c>
      <c r="Q74">
        <v>2</v>
      </c>
      <c r="R74">
        <v>2</v>
      </c>
      <c r="S74">
        <v>2</v>
      </c>
      <c r="T74">
        <v>1</v>
      </c>
      <c r="U74">
        <v>2</v>
      </c>
      <c r="V74">
        <v>2</v>
      </c>
      <c r="W74">
        <v>2</v>
      </c>
      <c r="X74">
        <f t="shared" si="0"/>
        <v>40</v>
      </c>
      <c r="Y74">
        <f>X73+X74</f>
        <v>83</v>
      </c>
    </row>
    <row r="75" spans="2:25" x14ac:dyDescent="0.35">
      <c r="B75" t="s">
        <v>442</v>
      </c>
      <c r="C75">
        <f>(C73+C74)*C3</f>
        <v>4.8000000000000001E-2</v>
      </c>
      <c r="D75">
        <f t="shared" ref="D75:W75" si="24">(D73+D74)*D3</f>
        <v>0.13600000000000001</v>
      </c>
      <c r="E75">
        <f t="shared" si="24"/>
        <v>3.5999999999999997E-2</v>
      </c>
      <c r="F75">
        <f t="shared" si="24"/>
        <v>0.64400000000000002</v>
      </c>
      <c r="G75">
        <f t="shared" si="24"/>
        <v>0.64400000000000002</v>
      </c>
      <c r="H75">
        <f t="shared" si="24"/>
        <v>0.2</v>
      </c>
      <c r="I75">
        <f t="shared" si="24"/>
        <v>0.17400000000000002</v>
      </c>
      <c r="J75">
        <f t="shared" si="24"/>
        <v>0.64400000000000002</v>
      </c>
      <c r="K75">
        <f t="shared" si="24"/>
        <v>0.13600000000000001</v>
      </c>
      <c r="L75">
        <f t="shared" si="24"/>
        <v>0.15</v>
      </c>
      <c r="M75">
        <f t="shared" si="24"/>
        <v>0.112</v>
      </c>
      <c r="N75">
        <f t="shared" si="24"/>
        <v>0.16400000000000001</v>
      </c>
      <c r="O75">
        <f t="shared" si="24"/>
        <v>8.4000000000000005E-2</v>
      </c>
      <c r="P75">
        <f t="shared" si="24"/>
        <v>0.08</v>
      </c>
      <c r="Q75">
        <f t="shared" si="24"/>
        <v>4.3999999999999997E-2</v>
      </c>
      <c r="R75">
        <f t="shared" si="24"/>
        <v>6.4000000000000001E-2</v>
      </c>
      <c r="S75">
        <f t="shared" si="24"/>
        <v>0.156</v>
      </c>
      <c r="T75">
        <f t="shared" si="24"/>
        <v>0.09</v>
      </c>
      <c r="U75">
        <f t="shared" si="24"/>
        <v>8.7999999999999995E-2</v>
      </c>
      <c r="V75">
        <f t="shared" si="24"/>
        <v>0.08</v>
      </c>
      <c r="W75">
        <f t="shared" si="24"/>
        <v>0.12</v>
      </c>
      <c r="Y75" s="22">
        <f>SUM(C75:W75)</f>
        <v>3.8940000000000006</v>
      </c>
    </row>
    <row r="76" spans="2:25" x14ac:dyDescent="0.35">
      <c r="B76" t="s">
        <v>322</v>
      </c>
      <c r="C76">
        <v>2</v>
      </c>
      <c r="D76">
        <v>2</v>
      </c>
      <c r="E76">
        <v>3</v>
      </c>
      <c r="F76">
        <v>2</v>
      </c>
      <c r="G76">
        <v>2</v>
      </c>
      <c r="H76">
        <v>2</v>
      </c>
      <c r="I76">
        <v>3</v>
      </c>
      <c r="J76">
        <v>2</v>
      </c>
      <c r="K76">
        <v>2</v>
      </c>
      <c r="L76">
        <v>3</v>
      </c>
      <c r="M76">
        <v>1</v>
      </c>
      <c r="N76">
        <v>2</v>
      </c>
      <c r="O76">
        <v>2</v>
      </c>
      <c r="P76">
        <v>3</v>
      </c>
      <c r="Q76">
        <v>2</v>
      </c>
      <c r="R76">
        <v>2</v>
      </c>
      <c r="S76">
        <v>2</v>
      </c>
      <c r="T76">
        <v>1</v>
      </c>
      <c r="U76">
        <v>2</v>
      </c>
      <c r="V76">
        <v>2</v>
      </c>
      <c r="W76">
        <v>2</v>
      </c>
      <c r="X76">
        <f t="shared" si="0"/>
        <v>44</v>
      </c>
    </row>
    <row r="77" spans="2:25" x14ac:dyDescent="0.35">
      <c r="B77" t="s">
        <v>323</v>
      </c>
      <c r="C77">
        <v>2</v>
      </c>
      <c r="D77">
        <v>2</v>
      </c>
      <c r="E77">
        <v>3</v>
      </c>
      <c r="F77">
        <v>2</v>
      </c>
      <c r="G77">
        <v>2</v>
      </c>
      <c r="H77">
        <v>2</v>
      </c>
      <c r="I77">
        <v>2</v>
      </c>
      <c r="J77">
        <v>2</v>
      </c>
      <c r="K77">
        <v>2</v>
      </c>
      <c r="L77">
        <v>2</v>
      </c>
      <c r="M77">
        <v>2</v>
      </c>
      <c r="N77">
        <v>2</v>
      </c>
      <c r="O77">
        <v>2</v>
      </c>
      <c r="P77">
        <v>2</v>
      </c>
      <c r="Q77">
        <v>2</v>
      </c>
      <c r="R77">
        <v>2</v>
      </c>
      <c r="S77">
        <v>2</v>
      </c>
      <c r="T77">
        <v>2</v>
      </c>
      <c r="U77">
        <v>2</v>
      </c>
      <c r="V77">
        <v>2</v>
      </c>
      <c r="W77">
        <v>2</v>
      </c>
      <c r="X77">
        <f t="shared" si="0"/>
        <v>43</v>
      </c>
      <c r="Y77">
        <f>X76+X77</f>
        <v>87</v>
      </c>
    </row>
    <row r="78" spans="2:25" x14ac:dyDescent="0.35">
      <c r="B78" t="s">
        <v>441</v>
      </c>
      <c r="C78">
        <f>(C76+C77)*C3</f>
        <v>6.4000000000000001E-2</v>
      </c>
      <c r="D78">
        <f t="shared" ref="D78:W78" si="25">(D76+D77)*D3</f>
        <v>0.13600000000000001</v>
      </c>
      <c r="E78">
        <f t="shared" si="25"/>
        <v>5.3999999999999992E-2</v>
      </c>
      <c r="F78">
        <f t="shared" si="25"/>
        <v>0.64400000000000002</v>
      </c>
      <c r="G78">
        <f t="shared" si="25"/>
        <v>0.64400000000000002</v>
      </c>
      <c r="H78">
        <f t="shared" si="25"/>
        <v>0.2</v>
      </c>
      <c r="I78">
        <f t="shared" si="25"/>
        <v>0.14500000000000002</v>
      </c>
      <c r="J78">
        <f t="shared" si="25"/>
        <v>0.64400000000000002</v>
      </c>
      <c r="K78">
        <f t="shared" si="25"/>
        <v>0.13600000000000001</v>
      </c>
      <c r="L78">
        <f t="shared" si="25"/>
        <v>0.15</v>
      </c>
      <c r="M78">
        <f t="shared" si="25"/>
        <v>0.16800000000000001</v>
      </c>
      <c r="N78">
        <f t="shared" si="25"/>
        <v>0.16400000000000001</v>
      </c>
      <c r="O78">
        <f t="shared" si="25"/>
        <v>8.4000000000000005E-2</v>
      </c>
      <c r="P78">
        <f t="shared" si="25"/>
        <v>0.08</v>
      </c>
      <c r="Q78">
        <f t="shared" si="25"/>
        <v>4.3999999999999997E-2</v>
      </c>
      <c r="R78">
        <f t="shared" si="25"/>
        <v>6.4000000000000001E-2</v>
      </c>
      <c r="S78">
        <f t="shared" si="25"/>
        <v>0.156</v>
      </c>
      <c r="T78">
        <f t="shared" si="25"/>
        <v>0.13500000000000001</v>
      </c>
      <c r="U78">
        <f t="shared" si="25"/>
        <v>8.7999999999999995E-2</v>
      </c>
      <c r="V78">
        <f t="shared" si="25"/>
        <v>0.08</v>
      </c>
      <c r="W78">
        <f t="shared" si="25"/>
        <v>0.12</v>
      </c>
      <c r="Y78" s="22">
        <f>SUM(C78:W78)</f>
        <v>4.0000000000000009</v>
      </c>
    </row>
    <row r="79" spans="2:25" x14ac:dyDescent="0.35">
      <c r="B79" t="s">
        <v>324</v>
      </c>
      <c r="C79">
        <v>3</v>
      </c>
      <c r="D79">
        <v>2</v>
      </c>
      <c r="E79">
        <v>3</v>
      </c>
      <c r="F79">
        <v>2</v>
      </c>
      <c r="G79">
        <v>2</v>
      </c>
      <c r="H79">
        <v>2</v>
      </c>
      <c r="I79">
        <v>3</v>
      </c>
      <c r="J79">
        <v>2</v>
      </c>
      <c r="K79">
        <v>3</v>
      </c>
      <c r="L79">
        <v>2</v>
      </c>
      <c r="M79">
        <v>2</v>
      </c>
      <c r="N79">
        <v>2</v>
      </c>
      <c r="O79">
        <v>2</v>
      </c>
      <c r="P79">
        <v>1</v>
      </c>
      <c r="Q79">
        <v>2</v>
      </c>
      <c r="R79">
        <v>2</v>
      </c>
      <c r="S79">
        <v>1</v>
      </c>
      <c r="T79">
        <v>1</v>
      </c>
      <c r="U79">
        <v>2</v>
      </c>
      <c r="V79">
        <v>3</v>
      </c>
      <c r="W79">
        <v>2</v>
      </c>
      <c r="X79">
        <f t="shared" si="0"/>
        <v>44</v>
      </c>
    </row>
    <row r="80" spans="2:25" x14ac:dyDescent="0.35">
      <c r="B80" t="s">
        <v>325</v>
      </c>
      <c r="C80">
        <v>2</v>
      </c>
      <c r="D80">
        <v>2</v>
      </c>
      <c r="E80">
        <v>2</v>
      </c>
      <c r="F80">
        <v>2</v>
      </c>
      <c r="G80">
        <v>2</v>
      </c>
      <c r="H80">
        <v>2</v>
      </c>
      <c r="I80">
        <v>2</v>
      </c>
      <c r="J80">
        <v>2</v>
      </c>
      <c r="K80">
        <v>2</v>
      </c>
      <c r="L80">
        <v>1</v>
      </c>
      <c r="M80">
        <v>3</v>
      </c>
      <c r="N80">
        <v>2</v>
      </c>
      <c r="O80">
        <v>2</v>
      </c>
      <c r="P80">
        <v>1</v>
      </c>
      <c r="Q80">
        <v>2</v>
      </c>
      <c r="R80">
        <v>2</v>
      </c>
      <c r="S80">
        <v>1</v>
      </c>
      <c r="T80">
        <v>2</v>
      </c>
      <c r="U80">
        <v>2</v>
      </c>
      <c r="V80">
        <v>3</v>
      </c>
      <c r="W80">
        <v>2</v>
      </c>
      <c r="X80">
        <f t="shared" si="0"/>
        <v>41</v>
      </c>
      <c r="Y80">
        <f>X79+X80</f>
        <v>85</v>
      </c>
    </row>
    <row r="81" spans="2:25" x14ac:dyDescent="0.35">
      <c r="B81" t="s">
        <v>440</v>
      </c>
      <c r="C81">
        <f>(C79+C80)*C3</f>
        <v>0.08</v>
      </c>
      <c r="D81">
        <f t="shared" ref="D81:W81" si="26">(D79+D80)*D3</f>
        <v>0.13600000000000001</v>
      </c>
      <c r="E81">
        <f t="shared" si="26"/>
        <v>4.4999999999999998E-2</v>
      </c>
      <c r="F81">
        <f t="shared" si="26"/>
        <v>0.64400000000000002</v>
      </c>
      <c r="G81">
        <f t="shared" si="26"/>
        <v>0.64400000000000002</v>
      </c>
      <c r="H81">
        <f t="shared" si="26"/>
        <v>0.2</v>
      </c>
      <c r="I81">
        <f t="shared" si="26"/>
        <v>0.14500000000000002</v>
      </c>
      <c r="J81">
        <f t="shared" si="26"/>
        <v>0.64400000000000002</v>
      </c>
      <c r="K81">
        <f t="shared" si="26"/>
        <v>0.17</v>
      </c>
      <c r="L81">
        <f t="shared" si="26"/>
        <v>0.09</v>
      </c>
      <c r="M81">
        <f t="shared" si="26"/>
        <v>0.28000000000000003</v>
      </c>
      <c r="N81">
        <f t="shared" si="26"/>
        <v>0.16400000000000001</v>
      </c>
      <c r="O81">
        <f t="shared" si="26"/>
        <v>8.4000000000000005E-2</v>
      </c>
      <c r="P81">
        <f t="shared" si="26"/>
        <v>3.2000000000000001E-2</v>
      </c>
      <c r="Q81">
        <f t="shared" si="26"/>
        <v>4.3999999999999997E-2</v>
      </c>
      <c r="R81">
        <f t="shared" si="26"/>
        <v>6.4000000000000001E-2</v>
      </c>
      <c r="S81">
        <f t="shared" si="26"/>
        <v>7.8E-2</v>
      </c>
      <c r="T81">
        <f t="shared" si="26"/>
        <v>0.13500000000000001</v>
      </c>
      <c r="U81">
        <f t="shared" si="26"/>
        <v>8.7999999999999995E-2</v>
      </c>
      <c r="V81">
        <f t="shared" si="26"/>
        <v>0.12</v>
      </c>
      <c r="W81">
        <f t="shared" si="26"/>
        <v>0.12</v>
      </c>
      <c r="Y81" s="22">
        <f>SUM(C81:W81)</f>
        <v>4.0069999999999997</v>
      </c>
    </row>
    <row r="82" spans="2:25" x14ac:dyDescent="0.35">
      <c r="B82" t="s">
        <v>326</v>
      </c>
      <c r="C82">
        <v>2</v>
      </c>
      <c r="D82" s="1">
        <v>2</v>
      </c>
      <c r="E82">
        <v>3</v>
      </c>
      <c r="F82">
        <v>2</v>
      </c>
      <c r="G82">
        <v>2</v>
      </c>
      <c r="H82">
        <v>2</v>
      </c>
      <c r="I82">
        <v>3</v>
      </c>
      <c r="J82">
        <v>2</v>
      </c>
      <c r="K82">
        <v>2</v>
      </c>
      <c r="L82">
        <v>1</v>
      </c>
      <c r="M82">
        <v>2</v>
      </c>
      <c r="N82">
        <v>2</v>
      </c>
      <c r="O82">
        <v>2</v>
      </c>
      <c r="P82">
        <v>1</v>
      </c>
      <c r="Q82">
        <v>2</v>
      </c>
      <c r="R82">
        <v>2</v>
      </c>
      <c r="S82">
        <v>1</v>
      </c>
      <c r="T82" s="1">
        <v>1</v>
      </c>
      <c r="U82">
        <v>1</v>
      </c>
      <c r="V82">
        <v>2</v>
      </c>
      <c r="W82">
        <v>2</v>
      </c>
      <c r="X82">
        <f t="shared" si="0"/>
        <v>39</v>
      </c>
    </row>
    <row r="83" spans="2:25" x14ac:dyDescent="0.35">
      <c r="B83" t="s">
        <v>327</v>
      </c>
      <c r="C83">
        <v>1</v>
      </c>
      <c r="D83" s="1">
        <v>2</v>
      </c>
      <c r="E83">
        <v>2</v>
      </c>
      <c r="F83">
        <v>2</v>
      </c>
      <c r="G83">
        <v>2</v>
      </c>
      <c r="H83">
        <v>2</v>
      </c>
      <c r="I83">
        <v>2</v>
      </c>
      <c r="J83">
        <v>2</v>
      </c>
      <c r="K83">
        <v>1</v>
      </c>
      <c r="L83">
        <v>1</v>
      </c>
      <c r="M83">
        <v>2</v>
      </c>
      <c r="N83">
        <v>2</v>
      </c>
      <c r="O83">
        <v>2</v>
      </c>
      <c r="P83">
        <v>2</v>
      </c>
      <c r="Q83">
        <v>2</v>
      </c>
      <c r="R83">
        <v>2</v>
      </c>
      <c r="S83">
        <v>2</v>
      </c>
      <c r="T83" s="1">
        <v>2</v>
      </c>
      <c r="U83">
        <v>1</v>
      </c>
      <c r="V83">
        <v>2</v>
      </c>
      <c r="W83">
        <v>2</v>
      </c>
      <c r="X83">
        <f t="shared" si="0"/>
        <v>38</v>
      </c>
      <c r="Y83">
        <f>X82+X83</f>
        <v>77</v>
      </c>
    </row>
    <row r="84" spans="2:25" x14ac:dyDescent="0.35">
      <c r="B84" t="s">
        <v>439</v>
      </c>
      <c r="C84">
        <f>(C82+C83)*C3</f>
        <v>4.8000000000000001E-2</v>
      </c>
      <c r="D84">
        <f t="shared" ref="D84:W84" si="27">(D82+D83)*D3</f>
        <v>0.13600000000000001</v>
      </c>
      <c r="E84">
        <f t="shared" si="27"/>
        <v>4.4999999999999998E-2</v>
      </c>
      <c r="F84">
        <f t="shared" si="27"/>
        <v>0.64400000000000002</v>
      </c>
      <c r="G84">
        <f t="shared" si="27"/>
        <v>0.64400000000000002</v>
      </c>
      <c r="H84">
        <f t="shared" si="27"/>
        <v>0.2</v>
      </c>
      <c r="I84">
        <f t="shared" si="27"/>
        <v>0.14500000000000002</v>
      </c>
      <c r="J84">
        <f t="shared" si="27"/>
        <v>0.64400000000000002</v>
      </c>
      <c r="K84">
        <f t="shared" si="27"/>
        <v>0.10200000000000001</v>
      </c>
      <c r="L84">
        <f t="shared" si="27"/>
        <v>0.06</v>
      </c>
      <c r="M84">
        <f t="shared" si="27"/>
        <v>0.224</v>
      </c>
      <c r="N84">
        <f t="shared" si="27"/>
        <v>0.16400000000000001</v>
      </c>
      <c r="O84">
        <f t="shared" si="27"/>
        <v>8.4000000000000005E-2</v>
      </c>
      <c r="P84">
        <f t="shared" si="27"/>
        <v>4.8000000000000001E-2</v>
      </c>
      <c r="Q84">
        <f t="shared" si="27"/>
        <v>4.3999999999999997E-2</v>
      </c>
      <c r="R84">
        <f t="shared" si="27"/>
        <v>6.4000000000000001E-2</v>
      </c>
      <c r="S84">
        <f t="shared" si="27"/>
        <v>0.11699999999999999</v>
      </c>
      <c r="T84">
        <f t="shared" si="27"/>
        <v>0.13500000000000001</v>
      </c>
      <c r="U84">
        <f t="shared" si="27"/>
        <v>4.3999999999999997E-2</v>
      </c>
      <c r="V84">
        <f t="shared" si="27"/>
        <v>0.08</v>
      </c>
      <c r="W84">
        <f t="shared" si="27"/>
        <v>0.12</v>
      </c>
      <c r="Y84" s="22">
        <f>SUM(C84:W84)</f>
        <v>3.7920000000000003</v>
      </c>
    </row>
    <row r="85" spans="2:25" x14ac:dyDescent="0.35">
      <c r="B85" t="s">
        <v>328</v>
      </c>
      <c r="C85">
        <v>2</v>
      </c>
      <c r="D85">
        <v>2</v>
      </c>
      <c r="E85">
        <v>3</v>
      </c>
      <c r="F85">
        <v>2</v>
      </c>
      <c r="G85">
        <v>2</v>
      </c>
      <c r="H85">
        <v>2</v>
      </c>
      <c r="I85">
        <v>3</v>
      </c>
      <c r="J85">
        <v>2</v>
      </c>
      <c r="K85">
        <v>2</v>
      </c>
      <c r="L85">
        <v>1</v>
      </c>
      <c r="M85">
        <v>1</v>
      </c>
      <c r="N85">
        <v>2</v>
      </c>
      <c r="O85">
        <v>2</v>
      </c>
      <c r="P85">
        <v>1</v>
      </c>
      <c r="Q85">
        <v>1</v>
      </c>
      <c r="R85">
        <v>2</v>
      </c>
      <c r="S85">
        <v>1</v>
      </c>
      <c r="T85">
        <v>1</v>
      </c>
      <c r="U85">
        <v>1</v>
      </c>
      <c r="V85">
        <v>2</v>
      </c>
      <c r="W85">
        <v>2</v>
      </c>
      <c r="X85">
        <f t="shared" si="0"/>
        <v>37</v>
      </c>
    </row>
    <row r="86" spans="2:25" x14ac:dyDescent="0.35">
      <c r="B86" t="s">
        <v>329</v>
      </c>
      <c r="C86">
        <v>2</v>
      </c>
      <c r="D86">
        <v>2</v>
      </c>
      <c r="E86">
        <v>2</v>
      </c>
      <c r="F86">
        <v>2</v>
      </c>
      <c r="G86">
        <v>2</v>
      </c>
      <c r="H86">
        <v>2</v>
      </c>
      <c r="I86">
        <v>2</v>
      </c>
      <c r="J86">
        <v>2</v>
      </c>
      <c r="K86">
        <v>2</v>
      </c>
      <c r="L86">
        <v>2</v>
      </c>
      <c r="M86">
        <v>1</v>
      </c>
      <c r="N86">
        <v>2</v>
      </c>
      <c r="O86">
        <v>2</v>
      </c>
      <c r="P86">
        <v>2</v>
      </c>
      <c r="Q86">
        <v>1</v>
      </c>
      <c r="R86">
        <v>2</v>
      </c>
      <c r="S86">
        <v>2</v>
      </c>
      <c r="T86">
        <v>2</v>
      </c>
      <c r="U86">
        <v>2</v>
      </c>
      <c r="V86">
        <v>1</v>
      </c>
      <c r="W86">
        <v>2</v>
      </c>
      <c r="X86">
        <f t="shared" si="0"/>
        <v>39</v>
      </c>
      <c r="Y86">
        <f>X85+X86</f>
        <v>76</v>
      </c>
    </row>
    <row r="87" spans="2:25" x14ac:dyDescent="0.35">
      <c r="B87" t="s">
        <v>427</v>
      </c>
      <c r="C87">
        <f>(C85+C86)*C3</f>
        <v>6.4000000000000001E-2</v>
      </c>
      <c r="D87">
        <f t="shared" ref="D87:W87" si="28">(D85+D86)*D3</f>
        <v>0.13600000000000001</v>
      </c>
      <c r="E87">
        <f t="shared" si="28"/>
        <v>4.4999999999999998E-2</v>
      </c>
      <c r="F87">
        <f t="shared" si="28"/>
        <v>0.64400000000000002</v>
      </c>
      <c r="G87">
        <f t="shared" si="28"/>
        <v>0.64400000000000002</v>
      </c>
      <c r="H87">
        <f t="shared" si="28"/>
        <v>0.2</v>
      </c>
      <c r="I87">
        <f t="shared" si="28"/>
        <v>0.14500000000000002</v>
      </c>
      <c r="J87">
        <f t="shared" si="28"/>
        <v>0.64400000000000002</v>
      </c>
      <c r="K87">
        <f t="shared" si="28"/>
        <v>0.13600000000000001</v>
      </c>
      <c r="L87">
        <f t="shared" si="28"/>
        <v>0.09</v>
      </c>
      <c r="M87">
        <f t="shared" si="28"/>
        <v>0.112</v>
      </c>
      <c r="N87">
        <f t="shared" si="28"/>
        <v>0.16400000000000001</v>
      </c>
      <c r="O87">
        <f t="shared" si="28"/>
        <v>8.4000000000000005E-2</v>
      </c>
      <c r="P87">
        <f t="shared" si="28"/>
        <v>4.8000000000000001E-2</v>
      </c>
      <c r="Q87">
        <f t="shared" si="28"/>
        <v>2.1999999999999999E-2</v>
      </c>
      <c r="R87">
        <f t="shared" si="28"/>
        <v>6.4000000000000001E-2</v>
      </c>
      <c r="S87">
        <f t="shared" si="28"/>
        <v>0.11699999999999999</v>
      </c>
      <c r="T87">
        <f t="shared" si="28"/>
        <v>0.13500000000000001</v>
      </c>
      <c r="U87">
        <f t="shared" si="28"/>
        <v>6.6000000000000003E-2</v>
      </c>
      <c r="V87">
        <f t="shared" si="28"/>
        <v>0.06</v>
      </c>
      <c r="W87">
        <f t="shared" si="28"/>
        <v>0.12</v>
      </c>
      <c r="Y87" s="22">
        <f>SUM(C87:W87)</f>
        <v>3.7399999999999998</v>
      </c>
    </row>
    <row r="88" spans="2:25" x14ac:dyDescent="0.35">
      <c r="B88" t="s">
        <v>330</v>
      </c>
      <c r="C88">
        <v>2</v>
      </c>
      <c r="D88">
        <v>2</v>
      </c>
      <c r="E88">
        <v>2</v>
      </c>
      <c r="F88">
        <v>2</v>
      </c>
      <c r="G88">
        <v>2</v>
      </c>
      <c r="H88">
        <v>2</v>
      </c>
      <c r="I88">
        <v>2</v>
      </c>
      <c r="J88">
        <v>2</v>
      </c>
      <c r="K88">
        <v>2</v>
      </c>
      <c r="L88">
        <v>2</v>
      </c>
      <c r="M88">
        <v>1</v>
      </c>
      <c r="N88">
        <v>3</v>
      </c>
      <c r="O88">
        <v>2</v>
      </c>
      <c r="P88">
        <v>1</v>
      </c>
      <c r="Q88">
        <v>1</v>
      </c>
      <c r="R88">
        <v>1</v>
      </c>
      <c r="S88">
        <v>2</v>
      </c>
      <c r="T88">
        <v>1</v>
      </c>
      <c r="U88">
        <v>1</v>
      </c>
      <c r="V88">
        <v>2</v>
      </c>
      <c r="W88">
        <v>2</v>
      </c>
      <c r="X88">
        <f t="shared" si="0"/>
        <v>37</v>
      </c>
    </row>
    <row r="89" spans="2:25" x14ac:dyDescent="0.35">
      <c r="B89" t="s">
        <v>331</v>
      </c>
      <c r="C89">
        <v>2</v>
      </c>
      <c r="D89">
        <v>2</v>
      </c>
      <c r="E89">
        <v>1</v>
      </c>
      <c r="F89">
        <v>2</v>
      </c>
      <c r="G89">
        <v>2</v>
      </c>
      <c r="H89">
        <v>2</v>
      </c>
      <c r="I89">
        <v>1</v>
      </c>
      <c r="J89">
        <v>2</v>
      </c>
      <c r="K89">
        <v>2</v>
      </c>
      <c r="L89">
        <v>3</v>
      </c>
      <c r="M89">
        <v>2</v>
      </c>
      <c r="N89">
        <v>3</v>
      </c>
      <c r="O89">
        <v>2</v>
      </c>
      <c r="P89">
        <v>2</v>
      </c>
      <c r="Q89">
        <v>2</v>
      </c>
      <c r="R89">
        <v>1</v>
      </c>
      <c r="S89">
        <v>3</v>
      </c>
      <c r="T89">
        <v>2</v>
      </c>
      <c r="U89">
        <v>2</v>
      </c>
      <c r="V89">
        <v>2</v>
      </c>
      <c r="W89">
        <v>2</v>
      </c>
      <c r="X89">
        <f t="shared" si="0"/>
        <v>42</v>
      </c>
      <c r="Y89">
        <f>X88+X89</f>
        <v>79</v>
      </c>
    </row>
    <row r="90" spans="2:25" x14ac:dyDescent="0.35">
      <c r="B90" t="s">
        <v>438</v>
      </c>
      <c r="C90">
        <f>(C88+C89)*C3</f>
        <v>6.4000000000000001E-2</v>
      </c>
      <c r="D90">
        <f t="shared" ref="D90:W90" si="29">(D88+D89)*D3</f>
        <v>0.13600000000000001</v>
      </c>
      <c r="E90">
        <f t="shared" si="29"/>
        <v>2.6999999999999996E-2</v>
      </c>
      <c r="F90">
        <f t="shared" si="29"/>
        <v>0.64400000000000002</v>
      </c>
      <c r="G90">
        <f t="shared" si="29"/>
        <v>0.64400000000000002</v>
      </c>
      <c r="H90">
        <f t="shared" si="29"/>
        <v>0.2</v>
      </c>
      <c r="I90">
        <f t="shared" si="29"/>
        <v>8.7000000000000008E-2</v>
      </c>
      <c r="J90">
        <f t="shared" si="29"/>
        <v>0.64400000000000002</v>
      </c>
      <c r="K90">
        <f t="shared" si="29"/>
        <v>0.13600000000000001</v>
      </c>
      <c r="L90">
        <f t="shared" si="29"/>
        <v>0.15</v>
      </c>
      <c r="M90">
        <f t="shared" si="29"/>
        <v>0.16800000000000001</v>
      </c>
      <c r="N90">
        <f t="shared" si="29"/>
        <v>0.246</v>
      </c>
      <c r="O90">
        <f t="shared" si="29"/>
        <v>8.4000000000000005E-2</v>
      </c>
      <c r="P90">
        <f t="shared" si="29"/>
        <v>4.8000000000000001E-2</v>
      </c>
      <c r="Q90">
        <f t="shared" si="29"/>
        <v>3.3000000000000002E-2</v>
      </c>
      <c r="R90">
        <f t="shared" si="29"/>
        <v>3.2000000000000001E-2</v>
      </c>
      <c r="S90">
        <f t="shared" si="29"/>
        <v>0.19500000000000001</v>
      </c>
      <c r="T90">
        <f t="shared" si="29"/>
        <v>0.13500000000000001</v>
      </c>
      <c r="U90">
        <f t="shared" si="29"/>
        <v>6.6000000000000003E-2</v>
      </c>
      <c r="V90">
        <f t="shared" si="29"/>
        <v>0.08</v>
      </c>
      <c r="W90">
        <f t="shared" si="29"/>
        <v>0.12</v>
      </c>
      <c r="Y90" s="22">
        <f>SUM(C90:W90)</f>
        <v>3.9390000000000001</v>
      </c>
    </row>
    <row r="91" spans="2:25" x14ac:dyDescent="0.35">
      <c r="B91" t="s">
        <v>332</v>
      </c>
      <c r="C91">
        <v>2</v>
      </c>
      <c r="D91">
        <v>2</v>
      </c>
      <c r="E91">
        <v>2</v>
      </c>
      <c r="F91">
        <v>2</v>
      </c>
      <c r="G91">
        <v>2</v>
      </c>
      <c r="H91">
        <v>1</v>
      </c>
      <c r="I91">
        <v>1</v>
      </c>
      <c r="J91">
        <v>2</v>
      </c>
      <c r="K91">
        <v>1</v>
      </c>
      <c r="L91">
        <v>2</v>
      </c>
      <c r="M91">
        <v>1</v>
      </c>
      <c r="N91">
        <v>2</v>
      </c>
      <c r="O91">
        <v>1</v>
      </c>
      <c r="P91">
        <v>1</v>
      </c>
      <c r="Q91">
        <v>1</v>
      </c>
      <c r="R91">
        <v>1</v>
      </c>
      <c r="S91">
        <v>2</v>
      </c>
      <c r="T91">
        <v>1</v>
      </c>
      <c r="U91">
        <v>1</v>
      </c>
      <c r="V91">
        <v>2</v>
      </c>
      <c r="W91">
        <v>1</v>
      </c>
      <c r="X91">
        <f t="shared" si="0"/>
        <v>31</v>
      </c>
    </row>
    <row r="92" spans="2:25" x14ac:dyDescent="0.35">
      <c r="B92" t="s">
        <v>333</v>
      </c>
      <c r="C92">
        <v>2</v>
      </c>
      <c r="D92">
        <v>2</v>
      </c>
      <c r="E92">
        <v>2</v>
      </c>
      <c r="F92">
        <v>2</v>
      </c>
      <c r="G92">
        <v>2</v>
      </c>
      <c r="H92">
        <v>1</v>
      </c>
      <c r="I92">
        <v>1</v>
      </c>
      <c r="J92">
        <v>2</v>
      </c>
      <c r="K92">
        <v>1</v>
      </c>
      <c r="L92">
        <v>2</v>
      </c>
      <c r="M92">
        <v>2</v>
      </c>
      <c r="N92">
        <v>1</v>
      </c>
      <c r="O92">
        <v>1</v>
      </c>
      <c r="P92">
        <v>2</v>
      </c>
      <c r="Q92">
        <v>2</v>
      </c>
      <c r="R92">
        <v>2</v>
      </c>
      <c r="S92">
        <v>2</v>
      </c>
      <c r="T92">
        <v>2</v>
      </c>
      <c r="U92">
        <v>2</v>
      </c>
      <c r="V92">
        <v>2</v>
      </c>
      <c r="W92">
        <v>1</v>
      </c>
      <c r="X92">
        <f t="shared" si="0"/>
        <v>36</v>
      </c>
      <c r="Y92">
        <f>X91+X92</f>
        <v>67</v>
      </c>
    </row>
    <row r="93" spans="2:25" x14ac:dyDescent="0.35">
      <c r="B93" t="s">
        <v>437</v>
      </c>
      <c r="C93">
        <f>(C91+C92)*C3</f>
        <v>6.4000000000000001E-2</v>
      </c>
      <c r="D93">
        <f t="shared" ref="D93:W93" si="30">(D91+D92)*D3</f>
        <v>0.13600000000000001</v>
      </c>
      <c r="E93">
        <f t="shared" si="30"/>
        <v>3.5999999999999997E-2</v>
      </c>
      <c r="F93">
        <f t="shared" si="30"/>
        <v>0.64400000000000002</v>
      </c>
      <c r="G93">
        <f t="shared" si="30"/>
        <v>0.64400000000000002</v>
      </c>
      <c r="H93">
        <f t="shared" si="30"/>
        <v>0.1</v>
      </c>
      <c r="I93">
        <f t="shared" si="30"/>
        <v>5.8000000000000003E-2</v>
      </c>
      <c r="J93">
        <f t="shared" si="30"/>
        <v>0.64400000000000002</v>
      </c>
      <c r="K93">
        <f t="shared" si="30"/>
        <v>6.8000000000000005E-2</v>
      </c>
      <c r="L93">
        <f t="shared" si="30"/>
        <v>0.12</v>
      </c>
      <c r="M93">
        <f t="shared" si="30"/>
        <v>0.16800000000000001</v>
      </c>
      <c r="N93">
        <f t="shared" si="30"/>
        <v>0.123</v>
      </c>
      <c r="O93">
        <f t="shared" si="30"/>
        <v>4.2000000000000003E-2</v>
      </c>
      <c r="P93">
        <f t="shared" si="30"/>
        <v>4.8000000000000001E-2</v>
      </c>
      <c r="Q93">
        <f t="shared" si="30"/>
        <v>3.3000000000000002E-2</v>
      </c>
      <c r="R93">
        <f t="shared" si="30"/>
        <v>4.8000000000000001E-2</v>
      </c>
      <c r="S93">
        <f t="shared" si="30"/>
        <v>0.156</v>
      </c>
      <c r="T93">
        <f t="shared" si="30"/>
        <v>0.13500000000000001</v>
      </c>
      <c r="U93">
        <f t="shared" si="30"/>
        <v>6.6000000000000003E-2</v>
      </c>
      <c r="V93">
        <f t="shared" si="30"/>
        <v>0.08</v>
      </c>
      <c r="W93">
        <f t="shared" si="30"/>
        <v>0.06</v>
      </c>
      <c r="Y93" s="22">
        <f>SUM(C93:W93)</f>
        <v>3.4730000000000003</v>
      </c>
    </row>
    <row r="94" spans="2:25" x14ac:dyDescent="0.35">
      <c r="B94" t="s">
        <v>334</v>
      </c>
      <c r="C94">
        <v>2</v>
      </c>
      <c r="D94">
        <v>2</v>
      </c>
      <c r="E94">
        <v>2</v>
      </c>
      <c r="F94">
        <v>2</v>
      </c>
      <c r="G94">
        <v>2</v>
      </c>
      <c r="H94">
        <v>1</v>
      </c>
      <c r="I94">
        <v>1</v>
      </c>
      <c r="J94">
        <v>2</v>
      </c>
      <c r="K94">
        <v>2</v>
      </c>
      <c r="L94">
        <v>1</v>
      </c>
      <c r="M94">
        <v>2</v>
      </c>
      <c r="N94">
        <v>1</v>
      </c>
      <c r="O94">
        <v>1</v>
      </c>
      <c r="P94">
        <v>1</v>
      </c>
      <c r="Q94">
        <v>1</v>
      </c>
      <c r="R94">
        <v>1</v>
      </c>
      <c r="S94">
        <v>1</v>
      </c>
      <c r="T94">
        <v>1</v>
      </c>
      <c r="U94">
        <v>1</v>
      </c>
      <c r="V94">
        <v>2</v>
      </c>
      <c r="W94">
        <v>1</v>
      </c>
      <c r="X94">
        <f t="shared" si="0"/>
        <v>30</v>
      </c>
    </row>
    <row r="95" spans="2:25" x14ac:dyDescent="0.35">
      <c r="B95" t="s">
        <v>335</v>
      </c>
      <c r="C95">
        <v>2</v>
      </c>
      <c r="D95">
        <v>2</v>
      </c>
      <c r="E95">
        <v>2</v>
      </c>
      <c r="F95">
        <v>2</v>
      </c>
      <c r="G95">
        <v>2</v>
      </c>
      <c r="H95">
        <v>2</v>
      </c>
      <c r="I95">
        <v>2</v>
      </c>
      <c r="J95">
        <v>2</v>
      </c>
      <c r="K95">
        <v>3</v>
      </c>
      <c r="L95">
        <v>1</v>
      </c>
      <c r="M95">
        <v>3</v>
      </c>
      <c r="N95">
        <v>1</v>
      </c>
      <c r="O95">
        <v>2</v>
      </c>
      <c r="P95">
        <v>2</v>
      </c>
      <c r="Q95">
        <v>2</v>
      </c>
      <c r="R95">
        <v>2</v>
      </c>
      <c r="S95">
        <v>1</v>
      </c>
      <c r="T95">
        <v>2</v>
      </c>
      <c r="U95">
        <v>2</v>
      </c>
      <c r="V95">
        <v>2</v>
      </c>
      <c r="W95">
        <v>2</v>
      </c>
      <c r="X95">
        <f t="shared" si="0"/>
        <v>41</v>
      </c>
      <c r="Y95">
        <f>X94+X95</f>
        <v>71</v>
      </c>
    </row>
    <row r="96" spans="2:25" x14ac:dyDescent="0.35">
      <c r="B96" t="s">
        <v>436</v>
      </c>
      <c r="C96">
        <f>(C94+C95)*C3</f>
        <v>6.4000000000000001E-2</v>
      </c>
      <c r="D96">
        <f t="shared" ref="D96:W96" si="31">(D94+D95)*D3</f>
        <v>0.13600000000000001</v>
      </c>
      <c r="E96">
        <f t="shared" si="31"/>
        <v>3.5999999999999997E-2</v>
      </c>
      <c r="F96">
        <f t="shared" si="31"/>
        <v>0.64400000000000002</v>
      </c>
      <c r="G96">
        <f t="shared" si="31"/>
        <v>0.64400000000000002</v>
      </c>
      <c r="H96">
        <f t="shared" si="31"/>
        <v>0.15000000000000002</v>
      </c>
      <c r="I96">
        <f t="shared" si="31"/>
        <v>8.7000000000000008E-2</v>
      </c>
      <c r="J96">
        <f t="shared" si="31"/>
        <v>0.64400000000000002</v>
      </c>
      <c r="K96">
        <f t="shared" si="31"/>
        <v>0.17</v>
      </c>
      <c r="L96">
        <f t="shared" si="31"/>
        <v>0.06</v>
      </c>
      <c r="M96">
        <f t="shared" si="31"/>
        <v>0.28000000000000003</v>
      </c>
      <c r="N96">
        <f t="shared" si="31"/>
        <v>8.2000000000000003E-2</v>
      </c>
      <c r="O96">
        <f t="shared" si="31"/>
        <v>6.3E-2</v>
      </c>
      <c r="P96">
        <f t="shared" si="31"/>
        <v>4.8000000000000001E-2</v>
      </c>
      <c r="Q96">
        <f t="shared" si="31"/>
        <v>3.3000000000000002E-2</v>
      </c>
      <c r="R96">
        <f t="shared" si="31"/>
        <v>4.8000000000000001E-2</v>
      </c>
      <c r="S96">
        <f t="shared" si="31"/>
        <v>7.8E-2</v>
      </c>
      <c r="T96">
        <f t="shared" si="31"/>
        <v>0.13500000000000001</v>
      </c>
      <c r="U96">
        <f t="shared" si="31"/>
        <v>6.6000000000000003E-2</v>
      </c>
      <c r="V96">
        <f t="shared" si="31"/>
        <v>0.08</v>
      </c>
      <c r="W96">
        <f t="shared" si="31"/>
        <v>0.09</v>
      </c>
      <c r="Y96" s="22">
        <f>SUM(C96:W96)</f>
        <v>3.6379999999999999</v>
      </c>
    </row>
    <row r="97" spans="2:25" x14ac:dyDescent="0.35">
      <c r="B97" t="s">
        <v>336</v>
      </c>
      <c r="C97">
        <v>1</v>
      </c>
      <c r="D97">
        <v>1</v>
      </c>
      <c r="E97">
        <v>2</v>
      </c>
      <c r="F97">
        <v>2</v>
      </c>
      <c r="G97">
        <v>2</v>
      </c>
      <c r="H97">
        <v>2</v>
      </c>
      <c r="I97">
        <v>1</v>
      </c>
      <c r="J97">
        <v>2</v>
      </c>
      <c r="K97">
        <v>2</v>
      </c>
      <c r="L97">
        <v>1</v>
      </c>
      <c r="M97">
        <v>2</v>
      </c>
      <c r="N97">
        <v>1</v>
      </c>
      <c r="O97">
        <v>1</v>
      </c>
      <c r="P97">
        <v>1</v>
      </c>
      <c r="Q97">
        <v>1</v>
      </c>
      <c r="R97">
        <v>1</v>
      </c>
      <c r="S97">
        <v>2</v>
      </c>
      <c r="T97">
        <v>1</v>
      </c>
      <c r="U97">
        <v>1</v>
      </c>
      <c r="V97">
        <v>2</v>
      </c>
      <c r="W97">
        <v>2</v>
      </c>
      <c r="X97">
        <f t="shared" si="0"/>
        <v>31</v>
      </c>
    </row>
    <row r="98" spans="2:25" x14ac:dyDescent="0.35">
      <c r="B98" t="s">
        <v>337</v>
      </c>
      <c r="C98">
        <v>1</v>
      </c>
      <c r="D98">
        <v>1</v>
      </c>
      <c r="E98">
        <v>2</v>
      </c>
      <c r="F98">
        <v>3</v>
      </c>
      <c r="G98">
        <v>2</v>
      </c>
      <c r="H98">
        <v>3</v>
      </c>
      <c r="I98">
        <v>2</v>
      </c>
      <c r="J98">
        <v>3</v>
      </c>
      <c r="K98">
        <v>2</v>
      </c>
      <c r="L98">
        <v>2</v>
      </c>
      <c r="M98">
        <v>2</v>
      </c>
      <c r="N98">
        <v>2</v>
      </c>
      <c r="O98">
        <v>2</v>
      </c>
      <c r="P98">
        <v>2</v>
      </c>
      <c r="Q98">
        <v>2</v>
      </c>
      <c r="R98">
        <v>2</v>
      </c>
      <c r="S98">
        <v>3</v>
      </c>
      <c r="T98">
        <v>2</v>
      </c>
      <c r="U98">
        <v>2</v>
      </c>
      <c r="V98">
        <v>2</v>
      </c>
      <c r="W98">
        <v>3</v>
      </c>
      <c r="X98">
        <f t="shared" si="0"/>
        <v>45</v>
      </c>
      <c r="Y98">
        <f>X97+X98</f>
        <v>76</v>
      </c>
    </row>
    <row r="99" spans="2:25" x14ac:dyDescent="0.35">
      <c r="B99" t="s">
        <v>435</v>
      </c>
      <c r="C99">
        <f>(C97+C98)*C3</f>
        <v>3.2000000000000001E-2</v>
      </c>
      <c r="D99">
        <f t="shared" ref="D99:W99" si="32">(D97+D98)*D3</f>
        <v>6.8000000000000005E-2</v>
      </c>
      <c r="E99">
        <f t="shared" si="32"/>
        <v>3.5999999999999997E-2</v>
      </c>
      <c r="F99">
        <f t="shared" si="32"/>
        <v>0.80500000000000005</v>
      </c>
      <c r="G99">
        <f t="shared" si="32"/>
        <v>0.64400000000000002</v>
      </c>
      <c r="H99">
        <f t="shared" si="32"/>
        <v>0.25</v>
      </c>
      <c r="I99">
        <f t="shared" si="32"/>
        <v>8.7000000000000008E-2</v>
      </c>
      <c r="J99">
        <f t="shared" si="32"/>
        <v>0.80500000000000005</v>
      </c>
      <c r="K99">
        <f t="shared" si="32"/>
        <v>0.13600000000000001</v>
      </c>
      <c r="L99">
        <f t="shared" si="32"/>
        <v>0.09</v>
      </c>
      <c r="M99">
        <f t="shared" si="32"/>
        <v>0.224</v>
      </c>
      <c r="N99">
        <f t="shared" si="32"/>
        <v>0.123</v>
      </c>
      <c r="O99">
        <f t="shared" si="32"/>
        <v>6.3E-2</v>
      </c>
      <c r="P99">
        <f t="shared" si="32"/>
        <v>4.8000000000000001E-2</v>
      </c>
      <c r="Q99">
        <f t="shared" si="32"/>
        <v>3.3000000000000002E-2</v>
      </c>
      <c r="R99">
        <f t="shared" si="32"/>
        <v>4.8000000000000001E-2</v>
      </c>
      <c r="S99">
        <f t="shared" si="32"/>
        <v>0.19500000000000001</v>
      </c>
      <c r="T99">
        <f t="shared" si="32"/>
        <v>0.13500000000000001</v>
      </c>
      <c r="U99">
        <f t="shared" si="32"/>
        <v>6.6000000000000003E-2</v>
      </c>
      <c r="V99">
        <f t="shared" si="32"/>
        <v>0.08</v>
      </c>
      <c r="W99">
        <f t="shared" si="32"/>
        <v>0.15</v>
      </c>
      <c r="Y99" s="22">
        <f>SUM(C99:W99)</f>
        <v>4.1180000000000003</v>
      </c>
    </row>
    <row r="100" spans="2:25" x14ac:dyDescent="0.35">
      <c r="B100" t="s">
        <v>338</v>
      </c>
      <c r="C100">
        <v>1</v>
      </c>
      <c r="D100">
        <v>1</v>
      </c>
      <c r="E100">
        <v>3</v>
      </c>
      <c r="F100">
        <v>2</v>
      </c>
      <c r="G100">
        <v>2</v>
      </c>
      <c r="H100">
        <v>2</v>
      </c>
      <c r="I100">
        <v>2</v>
      </c>
      <c r="J100">
        <v>2</v>
      </c>
      <c r="K100">
        <v>2</v>
      </c>
      <c r="L100">
        <v>1</v>
      </c>
      <c r="M100">
        <v>2</v>
      </c>
      <c r="N100">
        <v>1</v>
      </c>
      <c r="O100">
        <v>2</v>
      </c>
      <c r="P100">
        <v>1</v>
      </c>
      <c r="Q100">
        <v>1</v>
      </c>
      <c r="R100">
        <v>2</v>
      </c>
      <c r="S100">
        <v>2</v>
      </c>
      <c r="T100">
        <v>2</v>
      </c>
      <c r="U100">
        <v>2</v>
      </c>
      <c r="V100" s="1">
        <v>2</v>
      </c>
      <c r="W100">
        <v>3</v>
      </c>
      <c r="X100">
        <f t="shared" si="0"/>
        <v>38</v>
      </c>
    </row>
    <row r="101" spans="2:25" x14ac:dyDescent="0.35">
      <c r="B101" t="s">
        <v>339</v>
      </c>
      <c r="C101">
        <v>2</v>
      </c>
      <c r="D101">
        <v>2</v>
      </c>
      <c r="E101">
        <v>3</v>
      </c>
      <c r="F101">
        <v>2</v>
      </c>
      <c r="G101">
        <v>2</v>
      </c>
      <c r="H101">
        <v>2</v>
      </c>
      <c r="I101">
        <v>3</v>
      </c>
      <c r="J101">
        <v>2</v>
      </c>
      <c r="K101">
        <v>2</v>
      </c>
      <c r="L101">
        <v>2</v>
      </c>
      <c r="M101">
        <v>2</v>
      </c>
      <c r="N101">
        <v>2</v>
      </c>
      <c r="O101">
        <v>3</v>
      </c>
      <c r="P101">
        <v>2</v>
      </c>
      <c r="Q101">
        <v>2</v>
      </c>
      <c r="R101">
        <v>3</v>
      </c>
      <c r="S101">
        <v>2</v>
      </c>
      <c r="T101">
        <v>3</v>
      </c>
      <c r="U101">
        <v>3</v>
      </c>
      <c r="V101" s="1">
        <v>2</v>
      </c>
      <c r="W101">
        <v>3</v>
      </c>
      <c r="X101">
        <f t="shared" si="0"/>
        <v>49</v>
      </c>
      <c r="Y101">
        <f>X100+X101</f>
        <v>87</v>
      </c>
    </row>
    <row r="102" spans="2:25" x14ac:dyDescent="0.35">
      <c r="B102" t="s">
        <v>434</v>
      </c>
      <c r="C102">
        <f>(C100+C101)*C3</f>
        <v>4.8000000000000001E-2</v>
      </c>
      <c r="D102">
        <f t="shared" ref="D102:W102" si="33">(D100+D101)*D3</f>
        <v>0.10200000000000001</v>
      </c>
      <c r="E102">
        <f t="shared" si="33"/>
        <v>5.3999999999999992E-2</v>
      </c>
      <c r="F102">
        <f t="shared" si="33"/>
        <v>0.64400000000000002</v>
      </c>
      <c r="G102">
        <f t="shared" si="33"/>
        <v>0.64400000000000002</v>
      </c>
      <c r="H102">
        <f t="shared" si="33"/>
        <v>0.2</v>
      </c>
      <c r="I102">
        <f t="shared" si="33"/>
        <v>0.14500000000000002</v>
      </c>
      <c r="J102">
        <f t="shared" si="33"/>
        <v>0.64400000000000002</v>
      </c>
      <c r="K102">
        <f t="shared" si="33"/>
        <v>0.13600000000000001</v>
      </c>
      <c r="L102">
        <f t="shared" si="33"/>
        <v>0.09</v>
      </c>
      <c r="M102">
        <f t="shared" si="33"/>
        <v>0.224</v>
      </c>
      <c r="N102">
        <f t="shared" si="33"/>
        <v>0.123</v>
      </c>
      <c r="O102">
        <f t="shared" si="33"/>
        <v>0.10500000000000001</v>
      </c>
      <c r="P102">
        <f t="shared" si="33"/>
        <v>4.8000000000000001E-2</v>
      </c>
      <c r="Q102">
        <f t="shared" si="33"/>
        <v>3.3000000000000002E-2</v>
      </c>
      <c r="R102">
        <f t="shared" si="33"/>
        <v>0.08</v>
      </c>
      <c r="S102">
        <f t="shared" si="33"/>
        <v>0.156</v>
      </c>
      <c r="T102">
        <f t="shared" si="33"/>
        <v>0.22499999999999998</v>
      </c>
      <c r="U102">
        <f t="shared" si="33"/>
        <v>0.10999999999999999</v>
      </c>
      <c r="V102">
        <f t="shared" si="33"/>
        <v>0.08</v>
      </c>
      <c r="W102">
        <f t="shared" si="33"/>
        <v>0.18</v>
      </c>
      <c r="Y102" s="22">
        <f>SUM(C102:W102)</f>
        <v>4.0710000000000006</v>
      </c>
    </row>
    <row r="103" spans="2:25" x14ac:dyDescent="0.35">
      <c r="B103" t="s">
        <v>340</v>
      </c>
      <c r="C103">
        <v>1</v>
      </c>
      <c r="D103">
        <v>1</v>
      </c>
      <c r="E103">
        <v>2</v>
      </c>
      <c r="F103">
        <v>2</v>
      </c>
      <c r="G103">
        <v>2</v>
      </c>
      <c r="H103">
        <v>2</v>
      </c>
      <c r="I103">
        <v>2</v>
      </c>
      <c r="J103">
        <v>2</v>
      </c>
      <c r="K103">
        <v>2</v>
      </c>
      <c r="L103">
        <v>2</v>
      </c>
      <c r="M103">
        <v>2</v>
      </c>
      <c r="N103">
        <v>1</v>
      </c>
      <c r="O103">
        <v>2</v>
      </c>
      <c r="P103">
        <v>1</v>
      </c>
      <c r="Q103">
        <v>2</v>
      </c>
      <c r="R103">
        <v>2</v>
      </c>
      <c r="S103">
        <v>2</v>
      </c>
      <c r="T103">
        <v>2</v>
      </c>
      <c r="U103">
        <v>2</v>
      </c>
      <c r="V103">
        <v>2</v>
      </c>
      <c r="W103">
        <v>3</v>
      </c>
      <c r="X103">
        <f t="shared" si="0"/>
        <v>39</v>
      </c>
    </row>
    <row r="104" spans="2:25" x14ac:dyDescent="0.35">
      <c r="B104" t="s">
        <v>341</v>
      </c>
      <c r="C104">
        <v>2</v>
      </c>
      <c r="D104">
        <v>2</v>
      </c>
      <c r="E104">
        <v>1</v>
      </c>
      <c r="F104">
        <v>2</v>
      </c>
      <c r="G104">
        <v>2</v>
      </c>
      <c r="H104">
        <v>2</v>
      </c>
      <c r="I104">
        <v>2</v>
      </c>
      <c r="J104">
        <v>2</v>
      </c>
      <c r="K104">
        <v>2</v>
      </c>
      <c r="L104">
        <v>3</v>
      </c>
      <c r="M104">
        <v>2</v>
      </c>
      <c r="N104">
        <v>2</v>
      </c>
      <c r="O104">
        <v>2</v>
      </c>
      <c r="P104">
        <v>2</v>
      </c>
      <c r="Q104">
        <v>3</v>
      </c>
      <c r="R104">
        <v>2</v>
      </c>
      <c r="S104">
        <v>2</v>
      </c>
      <c r="T104">
        <v>2</v>
      </c>
      <c r="U104">
        <v>2</v>
      </c>
      <c r="V104">
        <v>2</v>
      </c>
      <c r="W104">
        <v>2</v>
      </c>
      <c r="X104">
        <f t="shared" si="0"/>
        <v>43</v>
      </c>
      <c r="Y104">
        <f>X103+X104</f>
        <v>82</v>
      </c>
    </row>
    <row r="105" spans="2:25" x14ac:dyDescent="0.35">
      <c r="B105" t="s">
        <v>433</v>
      </c>
      <c r="C105">
        <f>(C103+C104)*C3</f>
        <v>4.8000000000000001E-2</v>
      </c>
      <c r="D105">
        <f t="shared" ref="D105:W105" si="34">(D103+D104)*D3</f>
        <v>0.10200000000000001</v>
      </c>
      <c r="E105">
        <f t="shared" si="34"/>
        <v>2.6999999999999996E-2</v>
      </c>
      <c r="F105">
        <f t="shared" si="34"/>
        <v>0.64400000000000002</v>
      </c>
      <c r="G105">
        <f t="shared" si="34"/>
        <v>0.64400000000000002</v>
      </c>
      <c r="H105">
        <f t="shared" si="34"/>
        <v>0.2</v>
      </c>
      <c r="I105">
        <f t="shared" si="34"/>
        <v>0.11600000000000001</v>
      </c>
      <c r="J105">
        <f t="shared" si="34"/>
        <v>0.64400000000000002</v>
      </c>
      <c r="K105">
        <f t="shared" si="34"/>
        <v>0.13600000000000001</v>
      </c>
      <c r="L105">
        <f t="shared" si="34"/>
        <v>0.15</v>
      </c>
      <c r="M105">
        <f t="shared" si="34"/>
        <v>0.224</v>
      </c>
      <c r="N105">
        <f t="shared" si="34"/>
        <v>0.123</v>
      </c>
      <c r="O105">
        <f t="shared" si="34"/>
        <v>8.4000000000000005E-2</v>
      </c>
      <c r="P105">
        <f t="shared" si="34"/>
        <v>4.8000000000000001E-2</v>
      </c>
      <c r="Q105">
        <f t="shared" si="34"/>
        <v>5.4999999999999993E-2</v>
      </c>
      <c r="R105">
        <f t="shared" si="34"/>
        <v>6.4000000000000001E-2</v>
      </c>
      <c r="S105">
        <f t="shared" si="34"/>
        <v>0.156</v>
      </c>
      <c r="T105">
        <f t="shared" si="34"/>
        <v>0.18</v>
      </c>
      <c r="U105">
        <f t="shared" si="34"/>
        <v>8.7999999999999995E-2</v>
      </c>
      <c r="V105">
        <f t="shared" si="34"/>
        <v>0.08</v>
      </c>
      <c r="W105">
        <f t="shared" si="34"/>
        <v>0.15</v>
      </c>
      <c r="Y105" s="22">
        <f>SUM(C105:W105)</f>
        <v>3.9630000000000014</v>
      </c>
    </row>
    <row r="106" spans="2:25" x14ac:dyDescent="0.35">
      <c r="B106" t="s">
        <v>342</v>
      </c>
      <c r="C106">
        <v>2</v>
      </c>
      <c r="D106">
        <v>2</v>
      </c>
      <c r="E106">
        <v>3</v>
      </c>
      <c r="F106">
        <v>3</v>
      </c>
      <c r="G106">
        <v>2</v>
      </c>
      <c r="H106">
        <v>2</v>
      </c>
      <c r="I106">
        <v>2</v>
      </c>
      <c r="J106">
        <v>3</v>
      </c>
      <c r="K106">
        <v>2</v>
      </c>
      <c r="L106">
        <v>2</v>
      </c>
      <c r="M106">
        <v>2</v>
      </c>
      <c r="N106">
        <v>2</v>
      </c>
      <c r="O106">
        <v>2</v>
      </c>
      <c r="P106">
        <v>1</v>
      </c>
      <c r="Q106">
        <v>2</v>
      </c>
      <c r="R106">
        <v>2</v>
      </c>
      <c r="S106">
        <v>2</v>
      </c>
      <c r="T106">
        <v>2</v>
      </c>
      <c r="U106">
        <v>1</v>
      </c>
      <c r="V106">
        <v>2</v>
      </c>
      <c r="W106">
        <v>3</v>
      </c>
      <c r="X106">
        <f t="shared" si="0"/>
        <v>44</v>
      </c>
    </row>
    <row r="107" spans="2:25" x14ac:dyDescent="0.35">
      <c r="B107" t="s">
        <v>343</v>
      </c>
      <c r="C107">
        <v>3</v>
      </c>
      <c r="D107">
        <v>3</v>
      </c>
      <c r="E107">
        <v>3</v>
      </c>
      <c r="F107">
        <v>3</v>
      </c>
      <c r="G107">
        <v>3</v>
      </c>
      <c r="H107">
        <v>2</v>
      </c>
      <c r="I107">
        <v>2</v>
      </c>
      <c r="J107">
        <v>3</v>
      </c>
      <c r="K107">
        <v>2</v>
      </c>
      <c r="L107">
        <v>2</v>
      </c>
      <c r="M107">
        <v>2</v>
      </c>
      <c r="N107">
        <v>3</v>
      </c>
      <c r="O107">
        <v>2</v>
      </c>
      <c r="P107">
        <v>2</v>
      </c>
      <c r="Q107">
        <v>2</v>
      </c>
      <c r="R107">
        <v>2</v>
      </c>
      <c r="S107">
        <v>2</v>
      </c>
      <c r="T107">
        <v>2</v>
      </c>
      <c r="U107">
        <v>1</v>
      </c>
      <c r="V107">
        <v>2</v>
      </c>
      <c r="W107">
        <v>2</v>
      </c>
      <c r="X107">
        <f t="shared" si="0"/>
        <v>48</v>
      </c>
      <c r="Y107">
        <f>X106+X107</f>
        <v>92</v>
      </c>
    </row>
    <row r="108" spans="2:25" x14ac:dyDescent="0.35">
      <c r="B108" t="s">
        <v>432</v>
      </c>
      <c r="C108">
        <f>(C106+C107)*C3</f>
        <v>0.08</v>
      </c>
      <c r="D108">
        <f>(D106+D107)*D3</f>
        <v>0.17</v>
      </c>
      <c r="E108">
        <f t="shared" ref="E108:W108" si="35">(E106+E107)*E3</f>
        <v>5.3999999999999992E-2</v>
      </c>
      <c r="F108">
        <f t="shared" si="35"/>
        <v>0.96599999999999997</v>
      </c>
      <c r="G108">
        <f t="shared" si="35"/>
        <v>0.80500000000000005</v>
      </c>
      <c r="H108">
        <f t="shared" si="35"/>
        <v>0.2</v>
      </c>
      <c r="I108">
        <f t="shared" si="35"/>
        <v>0.11600000000000001</v>
      </c>
      <c r="J108">
        <f t="shared" si="35"/>
        <v>0.96599999999999997</v>
      </c>
      <c r="K108">
        <f t="shared" si="35"/>
        <v>0.13600000000000001</v>
      </c>
      <c r="L108">
        <f t="shared" si="35"/>
        <v>0.12</v>
      </c>
      <c r="M108">
        <f t="shared" si="35"/>
        <v>0.224</v>
      </c>
      <c r="N108">
        <f t="shared" si="35"/>
        <v>0.20500000000000002</v>
      </c>
      <c r="O108">
        <f t="shared" si="35"/>
        <v>8.4000000000000005E-2</v>
      </c>
      <c r="P108">
        <f t="shared" si="35"/>
        <v>4.8000000000000001E-2</v>
      </c>
      <c r="Q108">
        <f t="shared" si="35"/>
        <v>4.3999999999999997E-2</v>
      </c>
      <c r="R108">
        <f t="shared" si="35"/>
        <v>6.4000000000000001E-2</v>
      </c>
      <c r="S108">
        <f t="shared" si="35"/>
        <v>0.156</v>
      </c>
      <c r="T108">
        <f t="shared" si="35"/>
        <v>0.18</v>
      </c>
      <c r="U108">
        <f t="shared" si="35"/>
        <v>4.3999999999999997E-2</v>
      </c>
      <c r="V108">
        <f t="shared" si="35"/>
        <v>0.08</v>
      </c>
      <c r="W108">
        <f t="shared" si="35"/>
        <v>0.15</v>
      </c>
      <c r="Y108" s="22">
        <f>SUM(C108:W108)</f>
        <v>4.8919999999999995</v>
      </c>
    </row>
    <row r="109" spans="2:25" x14ac:dyDescent="0.35">
      <c r="B109" t="s">
        <v>344</v>
      </c>
      <c r="C109">
        <v>2</v>
      </c>
      <c r="D109">
        <v>3</v>
      </c>
      <c r="E109">
        <v>3</v>
      </c>
      <c r="F109">
        <v>3</v>
      </c>
      <c r="G109">
        <v>2</v>
      </c>
      <c r="H109">
        <v>3</v>
      </c>
      <c r="I109">
        <v>2</v>
      </c>
      <c r="J109">
        <v>3</v>
      </c>
      <c r="K109">
        <v>3</v>
      </c>
      <c r="L109">
        <v>2</v>
      </c>
      <c r="M109">
        <v>2</v>
      </c>
      <c r="N109">
        <v>2</v>
      </c>
      <c r="O109">
        <v>3</v>
      </c>
      <c r="P109">
        <v>2</v>
      </c>
      <c r="Q109">
        <v>3</v>
      </c>
      <c r="R109">
        <v>2</v>
      </c>
      <c r="S109">
        <v>3</v>
      </c>
      <c r="T109">
        <v>2</v>
      </c>
      <c r="U109">
        <v>1</v>
      </c>
      <c r="V109">
        <v>3</v>
      </c>
      <c r="W109">
        <v>3</v>
      </c>
      <c r="X109">
        <f t="shared" si="0"/>
        <v>52</v>
      </c>
    </row>
    <row r="110" spans="2:25" x14ac:dyDescent="0.35">
      <c r="B110" t="s">
        <v>345</v>
      </c>
      <c r="C110">
        <v>2</v>
      </c>
      <c r="D110">
        <v>3</v>
      </c>
      <c r="E110">
        <v>2</v>
      </c>
      <c r="F110">
        <v>2</v>
      </c>
      <c r="G110">
        <v>2</v>
      </c>
      <c r="H110">
        <v>3</v>
      </c>
      <c r="I110">
        <v>2</v>
      </c>
      <c r="J110">
        <v>2</v>
      </c>
      <c r="K110">
        <v>3</v>
      </c>
      <c r="L110">
        <v>2</v>
      </c>
      <c r="M110">
        <v>2</v>
      </c>
      <c r="N110">
        <v>2</v>
      </c>
      <c r="O110">
        <v>3</v>
      </c>
      <c r="P110">
        <v>3</v>
      </c>
      <c r="Q110">
        <v>3</v>
      </c>
      <c r="R110">
        <v>3</v>
      </c>
      <c r="S110">
        <v>3</v>
      </c>
      <c r="T110">
        <v>2</v>
      </c>
      <c r="U110">
        <v>2</v>
      </c>
      <c r="V110">
        <v>3</v>
      </c>
      <c r="W110">
        <v>2</v>
      </c>
      <c r="X110">
        <f t="shared" si="0"/>
        <v>51</v>
      </c>
      <c r="Y110">
        <f>X109+X110</f>
        <v>103</v>
      </c>
    </row>
    <row r="111" spans="2:25" x14ac:dyDescent="0.35">
      <c r="B111" t="s">
        <v>431</v>
      </c>
      <c r="C111">
        <f>(C109+C110)*C3</f>
        <v>6.4000000000000001E-2</v>
      </c>
      <c r="D111">
        <f t="shared" ref="D111:W111" si="36">(D109+D110)*D3</f>
        <v>0.20400000000000001</v>
      </c>
      <c r="E111">
        <f t="shared" si="36"/>
        <v>4.4999999999999998E-2</v>
      </c>
      <c r="F111">
        <f t="shared" si="36"/>
        <v>0.80500000000000005</v>
      </c>
      <c r="G111">
        <f t="shared" si="36"/>
        <v>0.64400000000000002</v>
      </c>
      <c r="H111">
        <f t="shared" si="36"/>
        <v>0.30000000000000004</v>
      </c>
      <c r="I111">
        <f t="shared" si="36"/>
        <v>0.11600000000000001</v>
      </c>
      <c r="J111">
        <f t="shared" si="36"/>
        <v>0.80500000000000005</v>
      </c>
      <c r="K111">
        <f t="shared" si="36"/>
        <v>0.20400000000000001</v>
      </c>
      <c r="L111">
        <f t="shared" si="36"/>
        <v>0.12</v>
      </c>
      <c r="M111">
        <f t="shared" si="36"/>
        <v>0.224</v>
      </c>
      <c r="N111">
        <f t="shared" si="36"/>
        <v>0.16400000000000001</v>
      </c>
      <c r="O111">
        <f t="shared" si="36"/>
        <v>0.126</v>
      </c>
      <c r="P111">
        <f t="shared" si="36"/>
        <v>0.08</v>
      </c>
      <c r="Q111">
        <f t="shared" si="36"/>
        <v>6.6000000000000003E-2</v>
      </c>
      <c r="R111">
        <f t="shared" si="36"/>
        <v>0.08</v>
      </c>
      <c r="S111">
        <f t="shared" si="36"/>
        <v>0.23399999999999999</v>
      </c>
      <c r="T111">
        <f t="shared" si="36"/>
        <v>0.18</v>
      </c>
      <c r="U111">
        <f t="shared" si="36"/>
        <v>6.6000000000000003E-2</v>
      </c>
      <c r="V111">
        <f t="shared" si="36"/>
        <v>0.12</v>
      </c>
      <c r="W111">
        <f t="shared" si="36"/>
        <v>0.15</v>
      </c>
      <c r="Y111" s="22">
        <f>SUM(C111:W111)</f>
        <v>4.7970000000000006</v>
      </c>
    </row>
    <row r="112" spans="2:25" x14ac:dyDescent="0.35">
      <c r="B112" t="s">
        <v>346</v>
      </c>
      <c r="C112">
        <v>2</v>
      </c>
      <c r="D112">
        <v>3</v>
      </c>
      <c r="E112">
        <v>3</v>
      </c>
      <c r="F112">
        <v>3</v>
      </c>
      <c r="G112">
        <v>3</v>
      </c>
      <c r="H112">
        <v>3</v>
      </c>
      <c r="I112">
        <v>2</v>
      </c>
      <c r="J112">
        <v>3</v>
      </c>
      <c r="K112">
        <v>3</v>
      </c>
      <c r="L112">
        <v>3</v>
      </c>
      <c r="M112">
        <v>2</v>
      </c>
      <c r="N112">
        <v>2</v>
      </c>
      <c r="O112">
        <v>3</v>
      </c>
      <c r="P112">
        <v>2</v>
      </c>
      <c r="Q112">
        <v>3</v>
      </c>
      <c r="R112">
        <v>2</v>
      </c>
      <c r="S112">
        <v>3</v>
      </c>
      <c r="T112">
        <v>2</v>
      </c>
      <c r="U112">
        <v>2</v>
      </c>
      <c r="V112">
        <v>3</v>
      </c>
      <c r="W112">
        <v>3</v>
      </c>
      <c r="X112">
        <f t="shared" si="0"/>
        <v>55</v>
      </c>
    </row>
    <row r="113" spans="2:25" x14ac:dyDescent="0.35">
      <c r="B113" t="s">
        <v>347</v>
      </c>
      <c r="C113">
        <v>2</v>
      </c>
      <c r="D113">
        <v>2</v>
      </c>
      <c r="E113">
        <v>2</v>
      </c>
      <c r="F113">
        <v>2</v>
      </c>
      <c r="G113">
        <v>3</v>
      </c>
      <c r="H113">
        <v>3</v>
      </c>
      <c r="I113">
        <v>2</v>
      </c>
      <c r="J113">
        <v>2</v>
      </c>
      <c r="K113">
        <v>2</v>
      </c>
      <c r="L113">
        <v>3</v>
      </c>
      <c r="M113">
        <v>2</v>
      </c>
      <c r="N113">
        <v>2</v>
      </c>
      <c r="O113">
        <v>2</v>
      </c>
      <c r="P113">
        <v>2</v>
      </c>
      <c r="Q113">
        <v>2</v>
      </c>
      <c r="R113">
        <v>2</v>
      </c>
      <c r="S113">
        <v>2</v>
      </c>
      <c r="T113">
        <v>2</v>
      </c>
      <c r="U113">
        <v>3</v>
      </c>
      <c r="V113">
        <v>2</v>
      </c>
      <c r="W113">
        <v>2</v>
      </c>
      <c r="X113">
        <f t="shared" si="0"/>
        <v>46</v>
      </c>
      <c r="Y113">
        <f>X112+X113</f>
        <v>101</v>
      </c>
    </row>
    <row r="114" spans="2:25" x14ac:dyDescent="0.35">
      <c r="B114" t="s">
        <v>430</v>
      </c>
      <c r="C114">
        <f>(C112+C113)*C3</f>
        <v>6.4000000000000001E-2</v>
      </c>
      <c r="D114">
        <f t="shared" ref="D114:W114" si="37">(D112+D113)*D3</f>
        <v>0.17</v>
      </c>
      <c r="E114">
        <f t="shared" si="37"/>
        <v>4.4999999999999998E-2</v>
      </c>
      <c r="F114">
        <f t="shared" si="37"/>
        <v>0.80500000000000005</v>
      </c>
      <c r="G114">
        <f t="shared" si="37"/>
        <v>0.96599999999999997</v>
      </c>
      <c r="H114">
        <f t="shared" si="37"/>
        <v>0.30000000000000004</v>
      </c>
      <c r="I114">
        <f t="shared" si="37"/>
        <v>0.11600000000000001</v>
      </c>
      <c r="J114">
        <f t="shared" si="37"/>
        <v>0.80500000000000005</v>
      </c>
      <c r="K114">
        <f t="shared" si="37"/>
        <v>0.17</v>
      </c>
      <c r="L114">
        <f t="shared" si="37"/>
        <v>0.18</v>
      </c>
      <c r="M114">
        <f t="shared" si="37"/>
        <v>0.224</v>
      </c>
      <c r="N114">
        <f t="shared" si="37"/>
        <v>0.16400000000000001</v>
      </c>
      <c r="O114">
        <f t="shared" si="37"/>
        <v>0.10500000000000001</v>
      </c>
      <c r="P114">
        <f t="shared" si="37"/>
        <v>6.4000000000000001E-2</v>
      </c>
      <c r="Q114">
        <f t="shared" si="37"/>
        <v>5.4999999999999993E-2</v>
      </c>
      <c r="R114">
        <f t="shared" si="37"/>
        <v>6.4000000000000001E-2</v>
      </c>
      <c r="S114">
        <f t="shared" si="37"/>
        <v>0.19500000000000001</v>
      </c>
      <c r="T114">
        <f t="shared" si="37"/>
        <v>0.18</v>
      </c>
      <c r="U114">
        <f t="shared" si="37"/>
        <v>0.10999999999999999</v>
      </c>
      <c r="V114">
        <f t="shared" si="37"/>
        <v>0.1</v>
      </c>
      <c r="W114">
        <f t="shared" si="37"/>
        <v>0.15</v>
      </c>
      <c r="Y114" s="22">
        <f>SUM(C114:W114)</f>
        <v>5.0320000000000009</v>
      </c>
    </row>
    <row r="115" spans="2:25" x14ac:dyDescent="0.35">
      <c r="B115" t="s">
        <v>348</v>
      </c>
      <c r="C115">
        <v>2</v>
      </c>
      <c r="D115">
        <v>3</v>
      </c>
      <c r="E115">
        <v>3</v>
      </c>
      <c r="F115">
        <v>3</v>
      </c>
      <c r="G115">
        <v>3</v>
      </c>
      <c r="H115">
        <v>3</v>
      </c>
      <c r="I115">
        <v>2</v>
      </c>
      <c r="J115">
        <v>3</v>
      </c>
      <c r="K115">
        <v>3</v>
      </c>
      <c r="L115">
        <v>3</v>
      </c>
      <c r="M115">
        <v>2</v>
      </c>
      <c r="N115">
        <v>2</v>
      </c>
      <c r="O115">
        <v>2</v>
      </c>
      <c r="P115">
        <v>2</v>
      </c>
      <c r="Q115">
        <v>2</v>
      </c>
      <c r="R115">
        <v>2</v>
      </c>
      <c r="S115">
        <v>3</v>
      </c>
      <c r="T115">
        <v>2</v>
      </c>
      <c r="U115">
        <v>2</v>
      </c>
      <c r="V115">
        <v>3</v>
      </c>
      <c r="W115">
        <v>3</v>
      </c>
      <c r="X115">
        <f t="shared" si="0"/>
        <v>53</v>
      </c>
    </row>
    <row r="116" spans="2:25" x14ac:dyDescent="0.35">
      <c r="B116" t="s">
        <v>349</v>
      </c>
      <c r="C116">
        <v>2</v>
      </c>
      <c r="D116">
        <v>2</v>
      </c>
      <c r="E116">
        <v>2</v>
      </c>
      <c r="F116">
        <v>2</v>
      </c>
      <c r="G116">
        <v>2</v>
      </c>
      <c r="H116">
        <v>2</v>
      </c>
      <c r="I116">
        <v>2</v>
      </c>
      <c r="J116">
        <v>2</v>
      </c>
      <c r="K116">
        <v>2</v>
      </c>
      <c r="L116">
        <v>2</v>
      </c>
      <c r="M116">
        <v>2</v>
      </c>
      <c r="N116">
        <v>2</v>
      </c>
      <c r="O116">
        <v>1</v>
      </c>
      <c r="P116">
        <v>2</v>
      </c>
      <c r="Q116">
        <v>1</v>
      </c>
      <c r="R116">
        <v>2</v>
      </c>
      <c r="S116">
        <v>2</v>
      </c>
      <c r="T116">
        <v>2</v>
      </c>
      <c r="U116">
        <v>2</v>
      </c>
      <c r="V116">
        <v>2</v>
      </c>
      <c r="W116">
        <v>2</v>
      </c>
      <c r="X116">
        <f t="shared" si="0"/>
        <v>40</v>
      </c>
      <c r="Y116">
        <f>X115+X116</f>
        <v>93</v>
      </c>
    </row>
    <row r="117" spans="2:25" x14ac:dyDescent="0.35">
      <c r="B117" t="s">
        <v>429</v>
      </c>
      <c r="C117">
        <f>(C115+C116)*C3</f>
        <v>6.4000000000000001E-2</v>
      </c>
      <c r="D117">
        <f t="shared" ref="D117:W117" si="38">(D115+D116)*D3</f>
        <v>0.17</v>
      </c>
      <c r="E117">
        <f t="shared" si="38"/>
        <v>4.4999999999999998E-2</v>
      </c>
      <c r="F117">
        <f t="shared" si="38"/>
        <v>0.80500000000000005</v>
      </c>
      <c r="G117">
        <f t="shared" si="38"/>
        <v>0.80500000000000005</v>
      </c>
      <c r="H117">
        <f t="shared" si="38"/>
        <v>0.25</v>
      </c>
      <c r="I117">
        <f t="shared" si="38"/>
        <v>0.11600000000000001</v>
      </c>
      <c r="J117">
        <f t="shared" si="38"/>
        <v>0.80500000000000005</v>
      </c>
      <c r="K117">
        <f t="shared" si="38"/>
        <v>0.17</v>
      </c>
      <c r="L117">
        <f t="shared" si="38"/>
        <v>0.15</v>
      </c>
      <c r="M117">
        <f t="shared" si="38"/>
        <v>0.224</v>
      </c>
      <c r="N117">
        <f t="shared" si="38"/>
        <v>0.16400000000000001</v>
      </c>
      <c r="O117">
        <f t="shared" si="38"/>
        <v>6.3E-2</v>
      </c>
      <c r="P117">
        <f t="shared" si="38"/>
        <v>6.4000000000000001E-2</v>
      </c>
      <c r="Q117">
        <f t="shared" si="38"/>
        <v>3.3000000000000002E-2</v>
      </c>
      <c r="R117">
        <f t="shared" si="38"/>
        <v>6.4000000000000001E-2</v>
      </c>
      <c r="S117">
        <f t="shared" si="38"/>
        <v>0.19500000000000001</v>
      </c>
      <c r="T117">
        <f t="shared" si="38"/>
        <v>0.18</v>
      </c>
      <c r="U117">
        <f t="shared" si="38"/>
        <v>8.7999999999999995E-2</v>
      </c>
      <c r="V117">
        <f t="shared" si="38"/>
        <v>0.1</v>
      </c>
      <c r="W117">
        <f t="shared" si="38"/>
        <v>0.15</v>
      </c>
      <c r="Y117" s="22">
        <f>SUM(C117:W117)</f>
        <v>4.705000000000001</v>
      </c>
    </row>
    <row r="118" spans="2:25" x14ac:dyDescent="0.35">
      <c r="B118" t="s">
        <v>425</v>
      </c>
    </row>
    <row r="119" spans="2:25" x14ac:dyDescent="0.35">
      <c r="B119" t="s">
        <v>426</v>
      </c>
    </row>
    <row r="120" spans="2:25" x14ac:dyDescent="0.35">
      <c r="B120" t="s">
        <v>428</v>
      </c>
    </row>
    <row r="121" spans="2:25" x14ac:dyDescent="0.35">
      <c r="C121" t="s">
        <v>253</v>
      </c>
      <c r="D121" t="s">
        <v>254</v>
      </c>
      <c r="E121" t="s">
        <v>255</v>
      </c>
      <c r="F121" t="s">
        <v>256</v>
      </c>
      <c r="G121" t="s">
        <v>257</v>
      </c>
      <c r="H121" t="s">
        <v>258</v>
      </c>
      <c r="I121" t="s">
        <v>259</v>
      </c>
      <c r="J121" t="s">
        <v>260</v>
      </c>
      <c r="K121" t="s">
        <v>261</v>
      </c>
      <c r="L121" t="s">
        <v>262</v>
      </c>
      <c r="M121" t="s">
        <v>263</v>
      </c>
      <c r="N121" t="s">
        <v>264</v>
      </c>
      <c r="O121" t="s">
        <v>265</v>
      </c>
      <c r="P121" t="s">
        <v>266</v>
      </c>
      <c r="Q121" t="s">
        <v>267</v>
      </c>
      <c r="R121" t="s">
        <v>268</v>
      </c>
      <c r="S121" t="s">
        <v>269</v>
      </c>
      <c r="T121" t="s">
        <v>270</v>
      </c>
      <c r="U121" t="s">
        <v>271</v>
      </c>
      <c r="V121" t="s">
        <v>272</v>
      </c>
      <c r="W121" t="s">
        <v>273</v>
      </c>
    </row>
    <row r="123" spans="2:25" x14ac:dyDescent="0.35">
      <c r="C123" t="s">
        <v>350</v>
      </c>
      <c r="D123" t="s">
        <v>351</v>
      </c>
      <c r="F123" s="14" t="s">
        <v>352</v>
      </c>
      <c r="G123" s="15" t="s">
        <v>353</v>
      </c>
      <c r="H123" s="16" t="s">
        <v>354</v>
      </c>
      <c r="I123" s="17" t="s">
        <v>355</v>
      </c>
      <c r="J123" s="17"/>
    </row>
    <row r="124" spans="2:25" x14ac:dyDescent="0.35">
      <c r="C124" t="s">
        <v>356</v>
      </c>
      <c r="D124" t="s">
        <v>357</v>
      </c>
      <c r="E124" t="s">
        <v>358</v>
      </c>
      <c r="F124" s="14" t="s">
        <v>359</v>
      </c>
      <c r="G124" s="15" t="s">
        <v>360</v>
      </c>
      <c r="H124" s="16" t="s">
        <v>361</v>
      </c>
      <c r="I124" s="17" t="s">
        <v>362</v>
      </c>
      <c r="J124" s="17"/>
    </row>
    <row r="126" spans="2:25" x14ac:dyDescent="0.35">
      <c r="C126" s="1" t="s">
        <v>363</v>
      </c>
      <c r="D126" s="1"/>
      <c r="E126" s="1"/>
      <c r="F12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0975-A9A0-47E0-A9DA-1D6478A2ED74}">
  <dimension ref="A1:J43"/>
  <sheetViews>
    <sheetView tabSelected="1" topLeftCell="A28" workbookViewId="0">
      <selection activeCell="J3" sqref="J3:J38"/>
    </sheetView>
  </sheetViews>
  <sheetFormatPr defaultRowHeight="14.5" x14ac:dyDescent="0.35"/>
  <cols>
    <col min="3" max="3" width="11.7265625" customWidth="1"/>
    <col min="4" max="4" width="18.7265625" customWidth="1"/>
    <col min="5" max="5" width="18.1796875" customWidth="1"/>
    <col min="6" max="9" width="17.54296875" customWidth="1"/>
    <col min="10" max="10" width="18.7265625" customWidth="1"/>
  </cols>
  <sheetData>
    <row r="1" spans="1:10" x14ac:dyDescent="0.35">
      <c r="A1" t="s">
        <v>0</v>
      </c>
    </row>
    <row r="2" spans="1:10" ht="30.5" customHeight="1" x14ac:dyDescent="0.35">
      <c r="B2" s="18" t="s">
        <v>365</v>
      </c>
      <c r="C2" s="18" t="s">
        <v>407</v>
      </c>
      <c r="D2" s="23" t="s">
        <v>455</v>
      </c>
      <c r="E2" s="23" t="s">
        <v>454</v>
      </c>
      <c r="F2" s="23" t="s">
        <v>461</v>
      </c>
      <c r="G2" s="23" t="s">
        <v>462</v>
      </c>
      <c r="H2" s="24" t="s">
        <v>459</v>
      </c>
      <c r="I2" s="24" t="s">
        <v>460</v>
      </c>
      <c r="J2" s="24" t="s">
        <v>458</v>
      </c>
    </row>
    <row r="3" spans="1:10" x14ac:dyDescent="0.35">
      <c r="B3" s="18">
        <v>30</v>
      </c>
      <c r="C3" s="18" t="s">
        <v>366</v>
      </c>
      <c r="D3" s="18">
        <v>63</v>
      </c>
      <c r="E3" s="25">
        <f>szennyviz!Y15</f>
        <v>3.0059999999999998</v>
      </c>
      <c r="F3" s="19">
        <f>D3/63*100</f>
        <v>100</v>
      </c>
      <c r="G3" s="19"/>
      <c r="H3" s="19">
        <f t="shared" ref="H3:H37" si="0">E3/3.006*100</f>
        <v>100</v>
      </c>
      <c r="I3" s="18" t="s">
        <v>247</v>
      </c>
      <c r="J3" s="27">
        <f>halalos_aldozatok!D144</f>
        <v>0</v>
      </c>
    </row>
    <row r="4" spans="1:10" x14ac:dyDescent="0.35">
      <c r="B4" s="18">
        <v>31</v>
      </c>
      <c r="C4" s="18" t="s">
        <v>367</v>
      </c>
      <c r="D4" s="18">
        <v>63</v>
      </c>
      <c r="E4" s="25">
        <f>szennyviz!Y18</f>
        <v>3.0059999999999998</v>
      </c>
      <c r="F4" s="19">
        <f t="shared" ref="F4:F37" si="1">D4/63*100</f>
        <v>100</v>
      </c>
      <c r="G4" s="19"/>
      <c r="H4" s="19">
        <f t="shared" si="0"/>
        <v>100</v>
      </c>
      <c r="I4" s="18" t="s">
        <v>247</v>
      </c>
      <c r="J4" s="27">
        <f>halalos_aldozatok!D151</f>
        <v>1</v>
      </c>
    </row>
    <row r="5" spans="1:10" x14ac:dyDescent="0.35">
      <c r="B5" s="18">
        <v>32</v>
      </c>
      <c r="C5" s="18" t="s">
        <v>368</v>
      </c>
      <c r="D5" s="18">
        <v>65</v>
      </c>
      <c r="E5" s="25">
        <f>szennyviz!Y21</f>
        <v>3.2229999999999994</v>
      </c>
      <c r="F5" s="19">
        <f t="shared" si="1"/>
        <v>103.17460317460319</v>
      </c>
      <c r="G5" s="19"/>
      <c r="H5" s="19">
        <f t="shared" si="0"/>
        <v>107.21889554224882</v>
      </c>
      <c r="I5" s="18" t="s">
        <v>247</v>
      </c>
      <c r="J5" s="27">
        <f>halalos_aldozatok!D158</f>
        <v>5</v>
      </c>
    </row>
    <row r="6" spans="1:10" x14ac:dyDescent="0.35">
      <c r="B6" s="18">
        <v>33</v>
      </c>
      <c r="C6" s="18" t="s">
        <v>369</v>
      </c>
      <c r="D6" s="18">
        <v>64</v>
      </c>
      <c r="E6" s="25">
        <f>szennyviz!Y24</f>
        <v>3.0619999999999998</v>
      </c>
      <c r="F6" s="19">
        <f t="shared" si="1"/>
        <v>101.58730158730158</v>
      </c>
      <c r="G6" s="19">
        <f>F3</f>
        <v>100</v>
      </c>
      <c r="H6" s="19">
        <f t="shared" si="0"/>
        <v>101.86294078509648</v>
      </c>
      <c r="I6" s="19">
        <f>H3</f>
        <v>100</v>
      </c>
      <c r="J6" s="27">
        <f>halalos_aldozatok!D165</f>
        <v>5</v>
      </c>
    </row>
    <row r="7" spans="1:10" x14ac:dyDescent="0.35">
      <c r="B7" s="18">
        <v>34</v>
      </c>
      <c r="C7" s="18" t="s">
        <v>370</v>
      </c>
      <c r="D7" s="18">
        <v>64</v>
      </c>
      <c r="E7" s="25">
        <f>szennyviz!Y27</f>
        <v>3.0619999999999998</v>
      </c>
      <c r="F7" s="19">
        <f t="shared" si="1"/>
        <v>101.58730158730158</v>
      </c>
      <c r="G7" s="19">
        <f t="shared" ref="G7:G40" si="2">F4</f>
        <v>100</v>
      </c>
      <c r="H7" s="19">
        <f t="shared" si="0"/>
        <v>101.86294078509648</v>
      </c>
      <c r="I7" s="19">
        <f t="shared" ref="I7:I40" si="3">H4</f>
        <v>100</v>
      </c>
      <c r="J7" s="27">
        <f>halalos_aldozatok!D172</f>
        <v>4</v>
      </c>
    </row>
    <row r="8" spans="1:10" x14ac:dyDescent="0.35">
      <c r="B8" s="18">
        <v>35</v>
      </c>
      <c r="C8" s="18" t="s">
        <v>371</v>
      </c>
      <c r="D8" s="18">
        <v>71</v>
      </c>
      <c r="E8" s="25">
        <f>szennyviz!Y30</f>
        <v>3.5370000000000004</v>
      </c>
      <c r="F8" s="19">
        <f t="shared" si="1"/>
        <v>112.6984126984127</v>
      </c>
      <c r="G8" s="19">
        <f t="shared" si="2"/>
        <v>103.17460317460319</v>
      </c>
      <c r="H8" s="19">
        <f t="shared" si="0"/>
        <v>117.66467065868265</v>
      </c>
      <c r="I8" s="19">
        <f t="shared" si="3"/>
        <v>107.21889554224882</v>
      </c>
      <c r="J8" s="27">
        <f>halalos_aldozatok!D179</f>
        <v>3</v>
      </c>
    </row>
    <row r="9" spans="1:10" x14ac:dyDescent="0.35">
      <c r="B9" s="18">
        <v>36</v>
      </c>
      <c r="C9" s="18" t="s">
        <v>372</v>
      </c>
      <c r="D9" s="18">
        <v>73</v>
      </c>
      <c r="E9" s="25">
        <f>szennyviz!Y33</f>
        <v>3.8980000000000001</v>
      </c>
      <c r="F9" s="19">
        <f t="shared" si="1"/>
        <v>115.87301587301589</v>
      </c>
      <c r="G9" s="19">
        <f t="shared" si="2"/>
        <v>101.58730158730158</v>
      </c>
      <c r="H9" s="19">
        <f t="shared" si="0"/>
        <v>129.67398536260814</v>
      </c>
      <c r="I9" s="19">
        <f t="shared" si="3"/>
        <v>101.86294078509648</v>
      </c>
      <c r="J9" s="27">
        <f>halalos_aldozatok!D186</f>
        <v>10</v>
      </c>
    </row>
    <row r="10" spans="1:10" x14ac:dyDescent="0.35">
      <c r="B10" s="18">
        <v>37</v>
      </c>
      <c r="C10" s="18" t="s">
        <v>373</v>
      </c>
      <c r="D10" s="18">
        <v>87</v>
      </c>
      <c r="E10" s="25">
        <f>szennyviz!Y36</f>
        <v>4.6850000000000005</v>
      </c>
      <c r="F10" s="19">
        <f t="shared" si="1"/>
        <v>138.0952380952381</v>
      </c>
      <c r="G10" s="19">
        <f t="shared" si="2"/>
        <v>101.58730158730158</v>
      </c>
      <c r="H10" s="19">
        <f t="shared" si="0"/>
        <v>155.85495675316037</v>
      </c>
      <c r="I10" s="19">
        <f t="shared" si="3"/>
        <v>101.86294078509648</v>
      </c>
      <c r="J10" s="27">
        <f>halalos_aldozatok!D193</f>
        <v>9</v>
      </c>
    </row>
    <row r="11" spans="1:10" x14ac:dyDescent="0.35">
      <c r="B11" s="18">
        <v>38</v>
      </c>
      <c r="C11" s="18" t="s">
        <v>374</v>
      </c>
      <c r="D11" s="18">
        <v>82</v>
      </c>
      <c r="E11" s="25">
        <f>szennyviz!Y39</f>
        <v>3.9540000000000015</v>
      </c>
      <c r="F11" s="19">
        <f t="shared" si="1"/>
        <v>130.15873015873015</v>
      </c>
      <c r="G11" s="19">
        <f t="shared" si="2"/>
        <v>112.6984126984127</v>
      </c>
      <c r="H11" s="19">
        <f t="shared" si="0"/>
        <v>131.53692614770463</v>
      </c>
      <c r="I11" s="19">
        <f t="shared" si="3"/>
        <v>117.66467065868265</v>
      </c>
      <c r="J11" s="27">
        <f>halalos_aldozatok!D200</f>
        <v>50</v>
      </c>
    </row>
    <row r="12" spans="1:10" x14ac:dyDescent="0.35">
      <c r="B12" s="18">
        <v>39</v>
      </c>
      <c r="C12" s="18" t="s">
        <v>375</v>
      </c>
      <c r="D12" s="18">
        <v>86</v>
      </c>
      <c r="E12" s="25">
        <f>szennyviz!Y42</f>
        <v>4.8399999999999981</v>
      </c>
      <c r="F12" s="19">
        <f t="shared" si="1"/>
        <v>136.50793650793651</v>
      </c>
      <c r="G12" s="19">
        <f t="shared" si="2"/>
        <v>115.87301587301589</v>
      </c>
      <c r="H12" s="19">
        <f t="shared" si="0"/>
        <v>161.01131071190946</v>
      </c>
      <c r="I12" s="19">
        <f t="shared" si="3"/>
        <v>129.67398536260814</v>
      </c>
      <c r="J12" s="27">
        <f>halalos_aldozatok!D207</f>
        <v>53</v>
      </c>
    </row>
    <row r="13" spans="1:10" x14ac:dyDescent="0.35">
      <c r="B13" s="18">
        <v>40</v>
      </c>
      <c r="C13" s="18" t="s">
        <v>376</v>
      </c>
      <c r="D13" s="18">
        <v>80</v>
      </c>
      <c r="E13" s="25">
        <f>szennyviz!Y45</f>
        <v>4.2960000000000012</v>
      </c>
      <c r="F13" s="19">
        <f t="shared" si="1"/>
        <v>126.98412698412697</v>
      </c>
      <c r="G13" s="19">
        <f t="shared" si="2"/>
        <v>138.0952380952381</v>
      </c>
      <c r="H13" s="19">
        <f t="shared" si="0"/>
        <v>142.91417165668668</v>
      </c>
      <c r="I13" s="19">
        <f t="shared" si="3"/>
        <v>155.85495675316037</v>
      </c>
      <c r="J13" s="27">
        <f>halalos_aldozatok!D214</f>
        <v>86</v>
      </c>
    </row>
    <row r="14" spans="1:10" x14ac:dyDescent="0.35">
      <c r="B14" s="18">
        <v>41</v>
      </c>
      <c r="C14" s="18" t="s">
        <v>377</v>
      </c>
      <c r="D14" s="18">
        <v>68</v>
      </c>
      <c r="E14" s="25">
        <f>szennyviz!Y48</f>
        <v>3.1620000000000004</v>
      </c>
      <c r="F14" s="19">
        <f t="shared" si="1"/>
        <v>107.93650793650794</v>
      </c>
      <c r="G14" s="19">
        <f t="shared" si="2"/>
        <v>130.15873015873015</v>
      </c>
      <c r="H14" s="19">
        <f t="shared" si="0"/>
        <v>105.18962075848306</v>
      </c>
      <c r="I14" s="19">
        <f t="shared" si="3"/>
        <v>131.53692614770463</v>
      </c>
      <c r="J14" s="27">
        <f>halalos_aldozatok!D221</f>
        <v>132</v>
      </c>
    </row>
    <row r="15" spans="1:10" x14ac:dyDescent="0.35">
      <c r="B15" s="18">
        <v>42</v>
      </c>
      <c r="C15" s="18" t="s">
        <v>378</v>
      </c>
      <c r="D15" s="18">
        <v>72</v>
      </c>
      <c r="E15" s="25">
        <f>szennyviz!Y51</f>
        <v>3.6780000000000004</v>
      </c>
      <c r="F15" s="19">
        <f t="shared" si="1"/>
        <v>114.28571428571428</v>
      </c>
      <c r="G15" s="19">
        <f t="shared" si="2"/>
        <v>136.50793650793651</v>
      </c>
      <c r="H15" s="19">
        <f t="shared" si="0"/>
        <v>122.35528942115769</v>
      </c>
      <c r="I15" s="19">
        <f t="shared" si="3"/>
        <v>161.01131071190946</v>
      </c>
      <c r="J15" s="27">
        <f>halalos_aldozatok!D228</f>
        <v>188</v>
      </c>
    </row>
    <row r="16" spans="1:10" x14ac:dyDescent="0.35">
      <c r="B16" s="18">
        <v>43</v>
      </c>
      <c r="C16" s="18" t="s">
        <v>379</v>
      </c>
      <c r="D16" s="18">
        <v>78</v>
      </c>
      <c r="E16" s="25">
        <f>szennyviz!Y54</f>
        <v>3.8080000000000012</v>
      </c>
      <c r="F16" s="19">
        <f t="shared" si="1"/>
        <v>123.80952380952381</v>
      </c>
      <c r="G16" s="19">
        <f t="shared" si="2"/>
        <v>126.98412698412697</v>
      </c>
      <c r="H16" s="19">
        <f t="shared" si="0"/>
        <v>126.67997338656025</v>
      </c>
      <c r="I16" s="19">
        <f t="shared" si="3"/>
        <v>142.91417165668668</v>
      </c>
      <c r="J16" s="27">
        <f>halalos_aldozatok!D235</f>
        <v>283</v>
      </c>
    </row>
    <row r="17" spans="2:10" x14ac:dyDescent="0.35">
      <c r="B17" s="18">
        <v>44</v>
      </c>
      <c r="C17" s="18" t="s">
        <v>380</v>
      </c>
      <c r="D17" s="18">
        <v>96</v>
      </c>
      <c r="E17" s="25">
        <f>szennyviz!Y57</f>
        <v>4.6770000000000005</v>
      </c>
      <c r="F17" s="19">
        <f t="shared" si="1"/>
        <v>152.38095238095238</v>
      </c>
      <c r="G17" s="19">
        <f t="shared" si="2"/>
        <v>107.93650793650794</v>
      </c>
      <c r="H17" s="19">
        <f t="shared" si="0"/>
        <v>155.58882235528947</v>
      </c>
      <c r="I17" s="19">
        <f t="shared" si="3"/>
        <v>105.18962075848306</v>
      </c>
      <c r="J17" s="27">
        <f>halalos_aldozatok!D242</f>
        <v>394</v>
      </c>
    </row>
    <row r="18" spans="2:10" x14ac:dyDescent="0.35">
      <c r="B18" s="18">
        <v>45</v>
      </c>
      <c r="C18" s="18" t="s">
        <v>381</v>
      </c>
      <c r="D18" s="18">
        <v>97</v>
      </c>
      <c r="E18" s="25">
        <f>szennyviz!Y60</f>
        <v>4.3640000000000008</v>
      </c>
      <c r="F18" s="19">
        <f t="shared" si="1"/>
        <v>153.96825396825398</v>
      </c>
      <c r="G18" s="19">
        <f t="shared" si="2"/>
        <v>114.28571428571428</v>
      </c>
      <c r="H18" s="19">
        <f t="shared" si="0"/>
        <v>145.17631403858954</v>
      </c>
      <c r="I18" s="19">
        <f t="shared" si="3"/>
        <v>122.35528942115769</v>
      </c>
      <c r="J18" s="27">
        <f>halalos_aldozatok!D249</f>
        <v>619</v>
      </c>
    </row>
    <row r="19" spans="2:10" x14ac:dyDescent="0.35">
      <c r="B19" s="18">
        <v>46</v>
      </c>
      <c r="C19" s="18" t="s">
        <v>382</v>
      </c>
      <c r="D19" s="18">
        <v>90</v>
      </c>
      <c r="E19" s="25">
        <f>szennyviz!Y63</f>
        <v>4.2360000000000007</v>
      </c>
      <c r="F19" s="19">
        <f t="shared" si="1"/>
        <v>142.85714285714286</v>
      </c>
      <c r="G19" s="19">
        <f t="shared" si="2"/>
        <v>123.80952380952381</v>
      </c>
      <c r="H19" s="19">
        <f t="shared" si="0"/>
        <v>140.91816367265471</v>
      </c>
      <c r="I19" s="19">
        <f t="shared" si="3"/>
        <v>126.67997338656025</v>
      </c>
      <c r="J19" s="27">
        <f>halalos_aldozatok!D256</f>
        <v>645</v>
      </c>
    </row>
    <row r="20" spans="2:10" x14ac:dyDescent="0.35">
      <c r="B20" s="18">
        <v>47</v>
      </c>
      <c r="C20" s="18" t="s">
        <v>383</v>
      </c>
      <c r="D20" s="18">
        <v>88</v>
      </c>
      <c r="E20" s="25">
        <f>szennyviz!Y66</f>
        <v>4.1020000000000012</v>
      </c>
      <c r="F20" s="19">
        <f t="shared" si="1"/>
        <v>139.68253968253967</v>
      </c>
      <c r="G20" s="19">
        <f t="shared" si="2"/>
        <v>152.38095238095238</v>
      </c>
      <c r="H20" s="19">
        <f t="shared" si="0"/>
        <v>136.46041250831675</v>
      </c>
      <c r="I20" s="19">
        <f t="shared" si="3"/>
        <v>155.58882235528947</v>
      </c>
      <c r="J20" s="27">
        <f>halalos_aldozatok!D263</f>
        <v>701</v>
      </c>
    </row>
    <row r="21" spans="2:10" x14ac:dyDescent="0.35">
      <c r="B21" s="18">
        <v>48</v>
      </c>
      <c r="C21" s="18" t="s">
        <v>384</v>
      </c>
      <c r="D21" s="18">
        <v>89</v>
      </c>
      <c r="E21" s="25">
        <f>szennyviz!Y69</f>
        <v>4.1090000000000018</v>
      </c>
      <c r="F21" s="19">
        <f t="shared" si="1"/>
        <v>141.26984126984127</v>
      </c>
      <c r="G21" s="19">
        <f t="shared" si="2"/>
        <v>153.96825396825398</v>
      </c>
      <c r="H21" s="19">
        <f t="shared" si="0"/>
        <v>136.69328010645384</v>
      </c>
      <c r="I21" s="19">
        <f t="shared" si="3"/>
        <v>145.17631403858954</v>
      </c>
      <c r="J21" s="27">
        <f>halalos_aldozatok!D270</f>
        <v>941</v>
      </c>
    </row>
    <row r="22" spans="2:10" x14ac:dyDescent="0.35">
      <c r="B22" s="18">
        <v>49</v>
      </c>
      <c r="C22" s="18" t="s">
        <v>385</v>
      </c>
      <c r="D22" s="18">
        <v>86</v>
      </c>
      <c r="E22" s="25">
        <f>szennyviz!Y72</f>
        <v>4.0450000000000008</v>
      </c>
      <c r="F22" s="19">
        <f t="shared" si="1"/>
        <v>136.50793650793651</v>
      </c>
      <c r="G22" s="19">
        <f t="shared" si="2"/>
        <v>142.85714285714286</v>
      </c>
      <c r="H22" s="19">
        <f t="shared" si="0"/>
        <v>134.56420492348639</v>
      </c>
      <c r="I22" s="19">
        <f t="shared" si="3"/>
        <v>140.91816367265471</v>
      </c>
      <c r="J22" s="27">
        <f>halalos_aldozatok!D277</f>
        <v>1161</v>
      </c>
    </row>
    <row r="23" spans="2:10" x14ac:dyDescent="0.35">
      <c r="B23" s="18">
        <v>50</v>
      </c>
      <c r="C23" s="18" t="s">
        <v>386</v>
      </c>
      <c r="D23" s="18">
        <v>83</v>
      </c>
      <c r="E23" s="25">
        <f>szennyviz!Y75</f>
        <v>3.8940000000000006</v>
      </c>
      <c r="F23" s="19">
        <f t="shared" si="1"/>
        <v>131.74603174603175</v>
      </c>
      <c r="G23" s="19">
        <f t="shared" si="2"/>
        <v>139.68253968253967</v>
      </c>
      <c r="H23" s="19">
        <f t="shared" si="0"/>
        <v>129.54091816367267</v>
      </c>
      <c r="I23" s="19">
        <f t="shared" si="3"/>
        <v>136.46041250831675</v>
      </c>
      <c r="J23" s="27">
        <f>halalos_aldozatok!D284</f>
        <v>1147</v>
      </c>
    </row>
    <row r="24" spans="2:10" x14ac:dyDescent="0.35">
      <c r="B24" s="18">
        <v>51</v>
      </c>
      <c r="C24" s="18" t="s">
        <v>387</v>
      </c>
      <c r="D24" s="18">
        <v>87</v>
      </c>
      <c r="E24" s="25">
        <f>szennyviz!Y78</f>
        <v>4.0000000000000009</v>
      </c>
      <c r="F24" s="19">
        <f t="shared" si="1"/>
        <v>138.0952380952381</v>
      </c>
      <c r="G24" s="19">
        <f t="shared" si="2"/>
        <v>141.26984126984127</v>
      </c>
      <c r="H24" s="19">
        <f t="shared" si="0"/>
        <v>133.06719893546244</v>
      </c>
      <c r="I24" s="19">
        <f t="shared" si="3"/>
        <v>136.69328010645384</v>
      </c>
      <c r="J24" s="27">
        <f>halalos_aldozatok!D291</f>
        <v>1152</v>
      </c>
    </row>
    <row r="25" spans="2:10" x14ac:dyDescent="0.35">
      <c r="B25" s="18">
        <v>52</v>
      </c>
      <c r="C25" s="18" t="s">
        <v>388</v>
      </c>
      <c r="D25" s="18">
        <v>85</v>
      </c>
      <c r="E25" s="25">
        <f>szennyviz!Y81</f>
        <v>4.0069999999999997</v>
      </c>
      <c r="F25" s="19">
        <f t="shared" si="1"/>
        <v>134.92063492063494</v>
      </c>
      <c r="G25" s="19">
        <f t="shared" si="2"/>
        <v>136.50793650793651</v>
      </c>
      <c r="H25" s="19">
        <f t="shared" si="0"/>
        <v>133.30006653359948</v>
      </c>
      <c r="I25" s="19">
        <f t="shared" si="3"/>
        <v>134.56420492348639</v>
      </c>
      <c r="J25" s="27">
        <f>halalos_aldozatok!D298</f>
        <v>879</v>
      </c>
    </row>
    <row r="26" spans="2:10" x14ac:dyDescent="0.35">
      <c r="B26" s="18">
        <v>53</v>
      </c>
      <c r="C26" s="18" t="s">
        <v>389</v>
      </c>
      <c r="D26" s="18">
        <v>77</v>
      </c>
      <c r="E26" s="25">
        <f>szennyviz!Y84</f>
        <v>3.7920000000000003</v>
      </c>
      <c r="F26" s="19">
        <f t="shared" si="1"/>
        <v>122.22222222222223</v>
      </c>
      <c r="G26" s="19">
        <f t="shared" si="2"/>
        <v>131.74603174603175</v>
      </c>
      <c r="H26" s="19">
        <f t="shared" si="0"/>
        <v>126.14770459081839</v>
      </c>
      <c r="I26" s="19">
        <f t="shared" si="3"/>
        <v>129.54091816367267</v>
      </c>
      <c r="J26" s="27">
        <f>halalos_aldozatok!D305</f>
        <v>816</v>
      </c>
    </row>
    <row r="27" spans="2:10" x14ac:dyDescent="0.35">
      <c r="B27" s="18">
        <v>1</v>
      </c>
      <c r="C27" s="18" t="s">
        <v>390</v>
      </c>
      <c r="D27" s="18">
        <v>76</v>
      </c>
      <c r="E27" s="25">
        <f>szennyviz!Y87</f>
        <v>3.7399999999999998</v>
      </c>
      <c r="F27" s="19">
        <f t="shared" si="1"/>
        <v>120.63492063492063</v>
      </c>
      <c r="G27" s="19">
        <f t="shared" si="2"/>
        <v>138.0952380952381</v>
      </c>
      <c r="H27" s="19">
        <f t="shared" si="0"/>
        <v>124.41783100465736</v>
      </c>
      <c r="I27" s="19">
        <f t="shared" si="3"/>
        <v>133.06719893546244</v>
      </c>
      <c r="J27" s="27">
        <f>halalos_aldozatok!D312</f>
        <v>748</v>
      </c>
    </row>
    <row r="28" spans="2:10" x14ac:dyDescent="0.35">
      <c r="B28" s="18">
        <v>2</v>
      </c>
      <c r="C28" s="18" t="s">
        <v>391</v>
      </c>
      <c r="D28" s="18">
        <v>79</v>
      </c>
      <c r="E28" s="25">
        <f>szennyviz!Y90</f>
        <v>3.9390000000000001</v>
      </c>
      <c r="F28" s="19">
        <f t="shared" si="1"/>
        <v>125.39682539682539</v>
      </c>
      <c r="G28" s="19">
        <f t="shared" si="2"/>
        <v>134.92063492063494</v>
      </c>
      <c r="H28" s="19">
        <f t="shared" si="0"/>
        <v>131.03792415169661</v>
      </c>
      <c r="I28" s="19">
        <f t="shared" si="3"/>
        <v>133.30006653359948</v>
      </c>
      <c r="J28" s="27">
        <f>halalos_aldozatok!D319</f>
        <v>684</v>
      </c>
    </row>
    <row r="29" spans="2:10" x14ac:dyDescent="0.35">
      <c r="B29" s="18">
        <v>3</v>
      </c>
      <c r="C29" s="18" t="s">
        <v>392</v>
      </c>
      <c r="D29" s="18">
        <v>67</v>
      </c>
      <c r="E29" s="25">
        <f>szennyviz!Y93</f>
        <v>3.4730000000000003</v>
      </c>
      <c r="F29" s="19">
        <f t="shared" si="1"/>
        <v>106.34920634920636</v>
      </c>
      <c r="G29" s="19">
        <f t="shared" si="2"/>
        <v>122.22222222222223</v>
      </c>
      <c r="H29" s="19">
        <f t="shared" si="0"/>
        <v>115.53559547571525</v>
      </c>
      <c r="I29" s="19">
        <f t="shared" si="3"/>
        <v>126.14770459081839</v>
      </c>
      <c r="J29" s="27">
        <f>halalos_aldozatok!D326</f>
        <v>615</v>
      </c>
    </row>
    <row r="30" spans="2:10" x14ac:dyDescent="0.35">
      <c r="B30" s="18">
        <v>4</v>
      </c>
      <c r="C30" s="18" t="s">
        <v>393</v>
      </c>
      <c r="D30" s="18">
        <v>71</v>
      </c>
      <c r="E30" s="25">
        <f>szennyviz!Y96</f>
        <v>3.6379999999999999</v>
      </c>
      <c r="F30" s="19">
        <f t="shared" si="1"/>
        <v>112.6984126984127</v>
      </c>
      <c r="G30" s="19">
        <f t="shared" si="2"/>
        <v>120.63492063492063</v>
      </c>
      <c r="H30" s="19">
        <f t="shared" si="0"/>
        <v>121.02461743180307</v>
      </c>
      <c r="I30" s="19">
        <f t="shared" si="3"/>
        <v>124.41783100465736</v>
      </c>
      <c r="J30" s="27">
        <f>halalos_aldozatok!D333</f>
        <v>554</v>
      </c>
    </row>
    <row r="31" spans="2:10" x14ac:dyDescent="0.35">
      <c r="B31" s="18">
        <v>5</v>
      </c>
      <c r="C31" s="18" t="s">
        <v>394</v>
      </c>
      <c r="D31" s="18">
        <v>76</v>
      </c>
      <c r="E31" s="25">
        <f>szennyviz!Y99</f>
        <v>4.1180000000000003</v>
      </c>
      <c r="F31" s="19">
        <f t="shared" si="1"/>
        <v>120.63492063492063</v>
      </c>
      <c r="G31" s="19">
        <f t="shared" si="2"/>
        <v>125.39682539682539</v>
      </c>
      <c r="H31" s="19">
        <f t="shared" si="0"/>
        <v>136.99268130405858</v>
      </c>
      <c r="I31" s="19">
        <f t="shared" si="3"/>
        <v>131.03792415169661</v>
      </c>
      <c r="J31" s="27">
        <f>halalos_aldozatok!D340</f>
        <v>571</v>
      </c>
    </row>
    <row r="32" spans="2:10" x14ac:dyDescent="0.35">
      <c r="B32" s="18">
        <v>6</v>
      </c>
      <c r="C32" s="18" t="s">
        <v>395</v>
      </c>
      <c r="D32" s="18">
        <v>87</v>
      </c>
      <c r="E32" s="25">
        <f>szennyviz!Y102</f>
        <v>4.0710000000000006</v>
      </c>
      <c r="F32" s="19">
        <f t="shared" si="1"/>
        <v>138.0952380952381</v>
      </c>
      <c r="G32" s="19">
        <f t="shared" si="2"/>
        <v>106.34920634920636</v>
      </c>
      <c r="H32" s="19">
        <f t="shared" si="0"/>
        <v>135.4291417165669</v>
      </c>
      <c r="I32" s="19">
        <f t="shared" si="3"/>
        <v>115.53559547571525</v>
      </c>
      <c r="J32" s="27">
        <f>halalos_aldozatok!D347</f>
        <v>597</v>
      </c>
    </row>
    <row r="33" spans="2:10" x14ac:dyDescent="0.35">
      <c r="B33" s="18">
        <v>7</v>
      </c>
      <c r="C33" s="18" t="s">
        <v>396</v>
      </c>
      <c r="D33" s="18">
        <v>82</v>
      </c>
      <c r="E33" s="25">
        <f>szennyviz!Y105</f>
        <v>3.9630000000000014</v>
      </c>
      <c r="F33" s="19">
        <f t="shared" si="1"/>
        <v>130.15873015873015</v>
      </c>
      <c r="G33" s="19">
        <f t="shared" si="2"/>
        <v>112.6984126984127</v>
      </c>
      <c r="H33" s="19">
        <f t="shared" si="0"/>
        <v>131.83632734530943</v>
      </c>
      <c r="I33" s="19">
        <f t="shared" si="3"/>
        <v>121.02461743180307</v>
      </c>
      <c r="J33" s="27">
        <f>halalos_aldozatok!D354</f>
        <v>595</v>
      </c>
    </row>
    <row r="34" spans="2:10" x14ac:dyDescent="0.35">
      <c r="B34" s="18">
        <v>8</v>
      </c>
      <c r="C34" s="18" t="s">
        <v>397</v>
      </c>
      <c r="D34" s="18">
        <v>92</v>
      </c>
      <c r="E34" s="25">
        <f>szennyviz!Y108</f>
        <v>4.8919999999999995</v>
      </c>
      <c r="F34" s="19">
        <f t="shared" si="1"/>
        <v>146.03174603174602</v>
      </c>
      <c r="G34" s="19">
        <f t="shared" si="2"/>
        <v>120.63492063492063</v>
      </c>
      <c r="H34" s="19">
        <f t="shared" si="0"/>
        <v>162.74118429807052</v>
      </c>
      <c r="I34" s="19">
        <f t="shared" si="3"/>
        <v>136.99268130405858</v>
      </c>
      <c r="J34" s="27">
        <f>halalos_aldozatok!D361</f>
        <v>716</v>
      </c>
    </row>
    <row r="35" spans="2:10" x14ac:dyDescent="0.35">
      <c r="B35" s="18">
        <v>9</v>
      </c>
      <c r="C35" s="18" t="s">
        <v>398</v>
      </c>
      <c r="D35" s="18">
        <v>103</v>
      </c>
      <c r="E35" s="25">
        <f>szennyviz!Y111</f>
        <v>4.7970000000000006</v>
      </c>
      <c r="F35" s="19">
        <f t="shared" si="1"/>
        <v>163.49206349206349</v>
      </c>
      <c r="G35" s="19">
        <f t="shared" si="2"/>
        <v>138.0952380952381</v>
      </c>
      <c r="H35" s="19">
        <f t="shared" si="0"/>
        <v>159.58083832335333</v>
      </c>
      <c r="I35" s="19">
        <f t="shared" si="3"/>
        <v>135.4291417165669</v>
      </c>
      <c r="J35" s="27">
        <f>halalos_aldozatok!D368</f>
        <v>930</v>
      </c>
    </row>
    <row r="36" spans="2:10" x14ac:dyDescent="0.35">
      <c r="B36" s="18">
        <v>10</v>
      </c>
      <c r="C36" s="18" t="s">
        <v>399</v>
      </c>
      <c r="D36" s="18">
        <v>101</v>
      </c>
      <c r="E36" s="25">
        <f>szennyviz!Y114</f>
        <v>5.0320000000000009</v>
      </c>
      <c r="F36" s="19">
        <f t="shared" si="1"/>
        <v>160.31746031746033</v>
      </c>
      <c r="G36" s="19">
        <f t="shared" si="2"/>
        <v>130.15873015873015</v>
      </c>
      <c r="H36" s="19">
        <f t="shared" si="0"/>
        <v>167.39853626081177</v>
      </c>
      <c r="I36" s="19">
        <f t="shared" si="3"/>
        <v>131.83632734530943</v>
      </c>
      <c r="J36" s="27">
        <f>halalos_aldozatok!D375</f>
        <v>1095</v>
      </c>
    </row>
    <row r="37" spans="2:10" x14ac:dyDescent="0.35">
      <c r="B37" s="18">
        <v>11</v>
      </c>
      <c r="C37" s="18" t="s">
        <v>400</v>
      </c>
      <c r="D37" s="18">
        <v>93</v>
      </c>
      <c r="E37" s="25">
        <f>szennyviz!Y117</f>
        <v>4.705000000000001</v>
      </c>
      <c r="F37" s="19">
        <f t="shared" si="1"/>
        <v>147.61904761904762</v>
      </c>
      <c r="G37" s="19">
        <f t="shared" si="2"/>
        <v>146.03174603174602</v>
      </c>
      <c r="H37" s="19">
        <f t="shared" si="0"/>
        <v>156.52029274783769</v>
      </c>
      <c r="I37" s="19">
        <f t="shared" si="3"/>
        <v>162.74118429807052</v>
      </c>
      <c r="J37" s="27">
        <f>halalos_aldozatok!D382</f>
        <v>1368</v>
      </c>
    </row>
    <row r="38" spans="2:10" x14ac:dyDescent="0.35">
      <c r="B38" s="18">
        <v>12</v>
      </c>
      <c r="C38" s="18" t="s">
        <v>401</v>
      </c>
      <c r="D38" s="18"/>
      <c r="E38" s="18"/>
      <c r="F38" s="19"/>
      <c r="G38" s="19">
        <f t="shared" si="2"/>
        <v>163.49206349206349</v>
      </c>
      <c r="H38" s="18"/>
      <c r="I38" s="19">
        <f t="shared" si="3"/>
        <v>159.58083832335333</v>
      </c>
      <c r="J38" s="27">
        <f>halalos_aldozatok!D389</f>
        <v>1710</v>
      </c>
    </row>
    <row r="39" spans="2:10" x14ac:dyDescent="0.35">
      <c r="B39" s="18">
        <v>13</v>
      </c>
      <c r="C39" s="18" t="s">
        <v>402</v>
      </c>
      <c r="D39" s="18"/>
      <c r="E39" s="18"/>
      <c r="F39" s="19"/>
      <c r="G39" s="19">
        <f t="shared" si="2"/>
        <v>160.31746031746033</v>
      </c>
      <c r="H39" s="18"/>
      <c r="I39" s="19">
        <f t="shared" si="3"/>
        <v>167.39853626081177</v>
      </c>
      <c r="J39" s="18"/>
    </row>
    <row r="40" spans="2:10" x14ac:dyDescent="0.35">
      <c r="B40" s="18">
        <v>14</v>
      </c>
      <c r="C40" s="18" t="s">
        <v>403</v>
      </c>
      <c r="D40" s="18"/>
      <c r="E40" s="18"/>
      <c r="F40" s="19"/>
      <c r="G40" s="19">
        <f t="shared" si="2"/>
        <v>147.61904761904762</v>
      </c>
      <c r="H40" s="18"/>
      <c r="I40" s="19">
        <f t="shared" si="3"/>
        <v>156.52029274783769</v>
      </c>
      <c r="J40" s="18"/>
    </row>
    <row r="41" spans="2:10" x14ac:dyDescent="0.35">
      <c r="B41" s="18">
        <v>15</v>
      </c>
      <c r="C41" s="18" t="s">
        <v>404</v>
      </c>
      <c r="D41" s="18"/>
      <c r="E41" s="18"/>
      <c r="F41" s="19"/>
      <c r="G41" s="19" t="s">
        <v>247</v>
      </c>
      <c r="H41" s="18"/>
      <c r="I41" s="19"/>
      <c r="J41" s="18"/>
    </row>
    <row r="42" spans="2:10" x14ac:dyDescent="0.35">
      <c r="B42" s="18">
        <v>16</v>
      </c>
      <c r="C42" s="18" t="s">
        <v>405</v>
      </c>
      <c r="D42" s="18"/>
      <c r="E42" s="18"/>
      <c r="F42" s="19"/>
      <c r="G42" s="19" t="s">
        <v>247</v>
      </c>
      <c r="H42" s="18"/>
      <c r="I42" s="19" t="s">
        <v>247</v>
      </c>
      <c r="J42" s="18"/>
    </row>
    <row r="43" spans="2:10" x14ac:dyDescent="0.35">
      <c r="B43" s="18">
        <v>17</v>
      </c>
      <c r="C43" s="18" t="s">
        <v>406</v>
      </c>
      <c r="D43" s="18"/>
      <c r="E43" s="18"/>
      <c r="F43" s="19"/>
      <c r="G43" s="19" t="s">
        <v>247</v>
      </c>
      <c r="H43" s="18"/>
      <c r="I43" s="19" t="s">
        <v>247</v>
      </c>
      <c r="J43" s="18"/>
    </row>
  </sheetData>
  <pageMargins left="0.7" right="0.7" top="0.75" bottom="0.75" header="0.3" footer="0.3"/>
  <pageSetup orientation="portrait" r:id="rId1"/>
  <ignoredErrors>
    <ignoredError sqref="H6:H7 H8:H37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0C5ED-DA7A-41A7-BC17-91FFE4FF1EAA}">
  <dimension ref="A1:D44"/>
  <sheetViews>
    <sheetView workbookViewId="0"/>
  </sheetViews>
  <sheetFormatPr defaultRowHeight="14.5" x14ac:dyDescent="0.35"/>
  <cols>
    <col min="3" max="3" width="14.453125" customWidth="1"/>
    <col min="4" max="4" width="17.81640625" customWidth="1"/>
  </cols>
  <sheetData>
    <row r="1" spans="1:4" x14ac:dyDescent="0.35">
      <c r="A1" t="s">
        <v>0</v>
      </c>
    </row>
    <row r="2" spans="1:4" x14ac:dyDescent="0.35">
      <c r="B2" t="s">
        <v>409</v>
      </c>
    </row>
    <row r="3" spans="1:4" x14ac:dyDescent="0.35">
      <c r="B3" s="18" t="s">
        <v>365</v>
      </c>
      <c r="C3" s="18" t="s">
        <v>407</v>
      </c>
      <c r="D3" s="18" t="s">
        <v>408</v>
      </c>
    </row>
    <row r="4" spans="1:4" x14ac:dyDescent="0.35">
      <c r="B4" s="18">
        <v>30</v>
      </c>
      <c r="C4" s="18" t="s">
        <v>366</v>
      </c>
      <c r="D4" s="18">
        <v>0.9</v>
      </c>
    </row>
    <row r="5" spans="1:4" x14ac:dyDescent="0.35">
      <c r="B5" s="18">
        <v>31</v>
      </c>
      <c r="C5" s="18" t="s">
        <v>367</v>
      </c>
      <c r="D5" s="18">
        <v>0.9</v>
      </c>
    </row>
    <row r="6" spans="1:4" x14ac:dyDescent="0.35">
      <c r="B6" s="18">
        <v>32</v>
      </c>
      <c r="C6" s="18" t="s">
        <v>368</v>
      </c>
      <c r="D6" s="18">
        <v>2.2999999999999998</v>
      </c>
    </row>
    <row r="7" spans="1:4" x14ac:dyDescent="0.35">
      <c r="B7" s="18">
        <v>33</v>
      </c>
      <c r="C7" s="18" t="s">
        <v>369</v>
      </c>
      <c r="D7" s="18">
        <v>0.9</v>
      </c>
    </row>
    <row r="8" spans="1:4" x14ac:dyDescent="0.35">
      <c r="B8" s="18">
        <v>34</v>
      </c>
      <c r="C8" s="18" t="s">
        <v>370</v>
      </c>
      <c r="D8" s="18">
        <v>0.9</v>
      </c>
    </row>
    <row r="9" spans="1:4" x14ac:dyDescent="0.35">
      <c r="B9" s="18">
        <v>35</v>
      </c>
      <c r="C9" s="18" t="s">
        <v>371</v>
      </c>
      <c r="D9" s="18">
        <v>0.9</v>
      </c>
    </row>
    <row r="10" spans="1:4" x14ac:dyDescent="0.35">
      <c r="B10" s="18">
        <v>36</v>
      </c>
      <c r="C10" s="18" t="s">
        <v>372</v>
      </c>
      <c r="D10" s="18">
        <v>3.4</v>
      </c>
    </row>
    <row r="11" spans="1:4" x14ac:dyDescent="0.35">
      <c r="B11" s="18">
        <v>37</v>
      </c>
      <c r="C11" s="18" t="s">
        <v>373</v>
      </c>
      <c r="D11" s="18">
        <v>6.8</v>
      </c>
    </row>
    <row r="12" spans="1:4" x14ac:dyDescent="0.35">
      <c r="B12" s="18">
        <v>38</v>
      </c>
      <c r="C12" s="18" t="s">
        <v>374</v>
      </c>
      <c r="D12" s="18">
        <v>4.3</v>
      </c>
    </row>
    <row r="13" spans="1:4" x14ac:dyDescent="0.35">
      <c r="B13" s="18">
        <v>39</v>
      </c>
      <c r="C13" s="18" t="s">
        <v>375</v>
      </c>
      <c r="D13" s="18">
        <v>7.4</v>
      </c>
    </row>
    <row r="14" spans="1:4" x14ac:dyDescent="0.35">
      <c r="B14" s="18">
        <v>40</v>
      </c>
      <c r="C14" s="18" t="s">
        <v>376</v>
      </c>
      <c r="D14" s="18">
        <v>2.8</v>
      </c>
    </row>
    <row r="15" spans="1:4" x14ac:dyDescent="0.35">
      <c r="B15" s="18">
        <v>41</v>
      </c>
      <c r="C15" s="18" t="s">
        <v>377</v>
      </c>
      <c r="D15" s="18">
        <v>3.9</v>
      </c>
    </row>
    <row r="16" spans="1:4" x14ac:dyDescent="0.35">
      <c r="B16" s="18">
        <v>42</v>
      </c>
      <c r="C16" s="18" t="s">
        <v>378</v>
      </c>
      <c r="D16" s="18">
        <v>4.5</v>
      </c>
    </row>
    <row r="17" spans="2:4" x14ac:dyDescent="0.35">
      <c r="B17" s="18">
        <v>43</v>
      </c>
      <c r="C17" s="18" t="s">
        <v>379</v>
      </c>
      <c r="D17" s="18">
        <v>2.1</v>
      </c>
    </row>
    <row r="18" spans="2:4" x14ac:dyDescent="0.35">
      <c r="B18" s="18">
        <v>44</v>
      </c>
      <c r="C18" s="18" t="s">
        <v>380</v>
      </c>
      <c r="D18" s="19">
        <v>7</v>
      </c>
    </row>
    <row r="19" spans="2:4" x14ac:dyDescent="0.35">
      <c r="B19" s="18">
        <v>45</v>
      </c>
      <c r="C19" s="18" t="s">
        <v>381</v>
      </c>
      <c r="D19" s="18">
        <v>8.3000000000000007</v>
      </c>
    </row>
    <row r="20" spans="2:4" x14ac:dyDescent="0.35">
      <c r="B20" s="18">
        <v>46</v>
      </c>
      <c r="C20" s="18" t="s">
        <v>382</v>
      </c>
      <c r="D20" s="18">
        <v>7.1</v>
      </c>
    </row>
    <row r="21" spans="2:4" x14ac:dyDescent="0.35">
      <c r="B21" s="18">
        <v>47</v>
      </c>
      <c r="C21" s="18" t="s">
        <v>383</v>
      </c>
      <c r="D21" s="18">
        <v>7.8</v>
      </c>
    </row>
    <row r="22" spans="2:4" x14ac:dyDescent="0.35">
      <c r="B22" s="18">
        <v>48</v>
      </c>
      <c r="C22" s="18" t="s">
        <v>384</v>
      </c>
      <c r="D22" s="18">
        <v>6.6</v>
      </c>
    </row>
    <row r="23" spans="2:4" x14ac:dyDescent="0.35">
      <c r="B23" s="18">
        <v>49</v>
      </c>
      <c r="C23" s="18" t="s">
        <v>385</v>
      </c>
      <c r="D23" s="18">
        <v>5.2</v>
      </c>
    </row>
    <row r="24" spans="2:4" x14ac:dyDescent="0.35">
      <c r="B24" s="18">
        <v>50</v>
      </c>
      <c r="C24" s="18" t="s">
        <v>386</v>
      </c>
      <c r="D24" s="18">
        <v>5.0999999999999996</v>
      </c>
    </row>
    <row r="25" spans="2:4" x14ac:dyDescent="0.35">
      <c r="B25" s="18">
        <v>51</v>
      </c>
      <c r="C25" s="18" t="s">
        <v>387</v>
      </c>
      <c r="D25" s="18">
        <v>4.5999999999999996</v>
      </c>
    </row>
    <row r="26" spans="2:4" x14ac:dyDescent="0.35">
      <c r="B26" s="18">
        <v>52</v>
      </c>
      <c r="C26" s="18" t="s">
        <v>388</v>
      </c>
      <c r="D26" s="18">
        <v>4.8</v>
      </c>
    </row>
    <row r="27" spans="2:4" x14ac:dyDescent="0.35">
      <c r="B27" s="18">
        <v>53</v>
      </c>
      <c r="C27" s="18" t="s">
        <v>389</v>
      </c>
      <c r="D27" s="18">
        <v>4.5999999999999996</v>
      </c>
    </row>
    <row r="28" spans="2:4" x14ac:dyDescent="0.35">
      <c r="B28" s="18">
        <v>1</v>
      </c>
      <c r="C28" s="18" t="s">
        <v>390</v>
      </c>
      <c r="D28" s="18">
        <v>3.9</v>
      </c>
    </row>
    <row r="29" spans="2:4" x14ac:dyDescent="0.35">
      <c r="B29" s="18">
        <v>2</v>
      </c>
      <c r="C29" s="18" t="s">
        <v>391</v>
      </c>
      <c r="D29" s="18">
        <v>3.8</v>
      </c>
    </row>
    <row r="30" spans="2:4" x14ac:dyDescent="0.35">
      <c r="B30" s="18">
        <v>3</v>
      </c>
      <c r="C30" s="18" t="s">
        <v>392</v>
      </c>
      <c r="D30" s="18">
        <v>1.8</v>
      </c>
    </row>
    <row r="31" spans="2:4" x14ac:dyDescent="0.35">
      <c r="B31" s="18">
        <v>4</v>
      </c>
      <c r="C31" s="18" t="s">
        <v>393</v>
      </c>
      <c r="D31" s="18">
        <v>3.4</v>
      </c>
    </row>
    <row r="32" spans="2:4" x14ac:dyDescent="0.35">
      <c r="B32" s="18">
        <v>5</v>
      </c>
      <c r="C32" s="18" t="s">
        <v>394</v>
      </c>
      <c r="D32" s="18">
        <v>4.4000000000000004</v>
      </c>
    </row>
    <row r="33" spans="2:4" x14ac:dyDescent="0.35">
      <c r="B33" s="18">
        <v>6</v>
      </c>
      <c r="C33" s="18" t="s">
        <v>395</v>
      </c>
      <c r="D33" s="18">
        <v>5.4</v>
      </c>
    </row>
    <row r="34" spans="2:4" x14ac:dyDescent="0.35">
      <c r="B34" s="18">
        <v>7</v>
      </c>
      <c r="C34" s="18" t="s">
        <v>396</v>
      </c>
      <c r="D34" s="18"/>
    </row>
    <row r="35" spans="2:4" x14ac:dyDescent="0.35">
      <c r="B35" s="18">
        <v>8</v>
      </c>
      <c r="C35" s="18" t="s">
        <v>397</v>
      </c>
      <c r="D35" s="18"/>
    </row>
    <row r="36" spans="2:4" x14ac:dyDescent="0.35">
      <c r="B36" s="18">
        <v>9</v>
      </c>
      <c r="C36" s="18" t="s">
        <v>398</v>
      </c>
      <c r="D36" s="18"/>
    </row>
    <row r="37" spans="2:4" x14ac:dyDescent="0.35">
      <c r="B37" s="18">
        <v>10</v>
      </c>
      <c r="C37" s="18" t="s">
        <v>399</v>
      </c>
      <c r="D37" s="18"/>
    </row>
    <row r="38" spans="2:4" x14ac:dyDescent="0.35">
      <c r="B38" s="18">
        <v>11</v>
      </c>
      <c r="C38" s="18" t="s">
        <v>400</v>
      </c>
      <c r="D38" s="18"/>
    </row>
    <row r="39" spans="2:4" x14ac:dyDescent="0.35">
      <c r="B39" s="18">
        <v>12</v>
      </c>
      <c r="C39" s="18" t="s">
        <v>401</v>
      </c>
      <c r="D39" s="18"/>
    </row>
    <row r="40" spans="2:4" x14ac:dyDescent="0.35">
      <c r="B40" s="18">
        <v>13</v>
      </c>
      <c r="C40" s="18" t="s">
        <v>402</v>
      </c>
      <c r="D40" s="18"/>
    </row>
    <row r="41" spans="2:4" x14ac:dyDescent="0.35">
      <c r="B41" s="18">
        <v>14</v>
      </c>
      <c r="C41" s="18" t="s">
        <v>403</v>
      </c>
      <c r="D41" s="18"/>
    </row>
    <row r="42" spans="2:4" x14ac:dyDescent="0.35">
      <c r="B42" s="18">
        <v>15</v>
      </c>
      <c r="C42" s="18" t="s">
        <v>404</v>
      </c>
      <c r="D42" s="18"/>
    </row>
    <row r="43" spans="2:4" x14ac:dyDescent="0.35">
      <c r="B43" s="18">
        <v>16</v>
      </c>
      <c r="C43" s="18" t="s">
        <v>405</v>
      </c>
      <c r="D43" s="18"/>
    </row>
    <row r="44" spans="2:4" x14ac:dyDescent="0.35">
      <c r="B44" s="18">
        <v>17</v>
      </c>
      <c r="C44" s="18" t="s">
        <v>406</v>
      </c>
      <c r="D44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1BFD5-43A7-421D-9FEA-BFA13EFD88F8}">
  <dimension ref="A1:E37"/>
  <sheetViews>
    <sheetView topLeftCell="A4" workbookViewId="0">
      <selection activeCell="C2" sqref="C2:E2"/>
    </sheetView>
  </sheetViews>
  <sheetFormatPr defaultRowHeight="14.5" x14ac:dyDescent="0.35"/>
  <cols>
    <col min="3" max="3" width="18" customWidth="1"/>
    <col min="4" max="4" width="20.6328125" customWidth="1"/>
    <col min="5" max="5" width="18.90625" customWidth="1"/>
  </cols>
  <sheetData>
    <row r="1" spans="1:5" x14ac:dyDescent="0.35">
      <c r="A1" t="s">
        <v>0</v>
      </c>
    </row>
    <row r="2" spans="1:5" ht="33" customHeight="1" x14ac:dyDescent="0.35">
      <c r="B2" s="18" t="s">
        <v>410</v>
      </c>
      <c r="C2" s="26" t="s">
        <v>456</v>
      </c>
      <c r="D2" s="26" t="s">
        <v>457</v>
      </c>
      <c r="E2" s="26" t="s">
        <v>411</v>
      </c>
    </row>
    <row r="3" spans="1:5" x14ac:dyDescent="0.35">
      <c r="B3" s="18">
        <v>30</v>
      </c>
      <c r="C3" s="20">
        <v>-1.570427</v>
      </c>
      <c r="D3" s="20"/>
      <c r="E3" s="20">
        <v>-1.474558</v>
      </c>
    </row>
    <row r="4" spans="1:5" x14ac:dyDescent="0.35">
      <c r="B4" s="18">
        <v>31</v>
      </c>
      <c r="C4" s="20">
        <v>-1.570427</v>
      </c>
      <c r="D4" s="20"/>
      <c r="E4" s="20">
        <v>-1.474558</v>
      </c>
    </row>
    <row r="5" spans="1:5" x14ac:dyDescent="0.35">
      <c r="B5" s="18">
        <v>32</v>
      </c>
      <c r="C5" s="20">
        <v>-1.3919699999999999</v>
      </c>
      <c r="D5" s="20"/>
      <c r="E5" s="20">
        <v>-0.84772119999999995</v>
      </c>
    </row>
    <row r="6" spans="1:5" x14ac:dyDescent="0.35">
      <c r="B6" s="18">
        <v>33</v>
      </c>
      <c r="C6" s="20">
        <v>-1.4811989999999999</v>
      </c>
      <c r="D6" s="20"/>
      <c r="E6" s="20">
        <v>-1.474558</v>
      </c>
    </row>
    <row r="7" spans="1:5" x14ac:dyDescent="0.35">
      <c r="B7" s="18">
        <v>34</v>
      </c>
      <c r="C7" s="20">
        <v>-1.4811989999999999</v>
      </c>
      <c r="D7" s="20"/>
      <c r="E7" s="20">
        <v>-1.474558</v>
      </c>
    </row>
    <row r="8" spans="1:5" x14ac:dyDescent="0.35">
      <c r="B8" s="18">
        <v>35</v>
      </c>
      <c r="C8" s="20">
        <v>-0.85659680000000005</v>
      </c>
      <c r="D8" s="20"/>
      <c r="E8" s="20">
        <v>-1.474558</v>
      </c>
    </row>
    <row r="9" spans="1:5" x14ac:dyDescent="0.35">
      <c r="B9" s="18">
        <v>36</v>
      </c>
      <c r="C9" s="20">
        <v>-0.67813909999999999</v>
      </c>
      <c r="D9" s="20"/>
      <c r="E9" s="20">
        <v>-0.35520620000000003</v>
      </c>
    </row>
    <row r="10" spans="1:5" x14ac:dyDescent="0.35">
      <c r="B10" s="18">
        <v>37</v>
      </c>
      <c r="C10" s="20">
        <v>0.57106449999999997</v>
      </c>
      <c r="D10" s="20"/>
      <c r="E10" s="20">
        <v>1.1671130000000001</v>
      </c>
    </row>
    <row r="11" spans="1:5" x14ac:dyDescent="0.35">
      <c r="B11" s="18">
        <v>38</v>
      </c>
      <c r="C11" s="20">
        <v>0.1249204</v>
      </c>
      <c r="D11" s="20"/>
      <c r="E11" s="20">
        <v>4.77606E-2</v>
      </c>
    </row>
    <row r="12" spans="1:5" x14ac:dyDescent="0.35">
      <c r="B12" s="18">
        <v>39</v>
      </c>
      <c r="C12" s="20">
        <v>0.48183569999999998</v>
      </c>
      <c r="D12" s="20"/>
      <c r="E12" s="20">
        <v>1.4357569999999999</v>
      </c>
    </row>
    <row r="13" spans="1:5" x14ac:dyDescent="0.35">
      <c r="B13" s="18">
        <v>40</v>
      </c>
      <c r="C13" s="20">
        <v>-5.3537300000000003E-2</v>
      </c>
      <c r="D13" s="20"/>
      <c r="E13" s="20">
        <v>-0.62385069999999998</v>
      </c>
    </row>
    <row r="14" spans="1:5" x14ac:dyDescent="0.35">
      <c r="B14" s="18">
        <v>41</v>
      </c>
      <c r="C14" s="20">
        <v>-1.1242829999999999</v>
      </c>
      <c r="D14" s="20"/>
      <c r="E14" s="20">
        <v>-0.1313358</v>
      </c>
    </row>
    <row r="15" spans="1:5" x14ac:dyDescent="0.35">
      <c r="B15" s="18">
        <v>42</v>
      </c>
      <c r="C15" s="20">
        <v>-0.76736800000000005</v>
      </c>
      <c r="D15" s="20"/>
      <c r="E15" s="20">
        <v>0.13730870000000001</v>
      </c>
    </row>
    <row r="16" spans="1:5" x14ac:dyDescent="0.35">
      <c r="B16" s="18">
        <v>43</v>
      </c>
      <c r="C16" s="20">
        <v>-0.23199500000000001</v>
      </c>
      <c r="D16" s="20"/>
      <c r="E16" s="20">
        <v>-0.93726929999999997</v>
      </c>
    </row>
    <row r="17" spans="2:5" x14ac:dyDescent="0.35">
      <c r="B17" s="18">
        <v>44</v>
      </c>
      <c r="C17" s="20">
        <v>1.3741239999999999</v>
      </c>
      <c r="D17" s="20"/>
      <c r="E17" s="20">
        <v>1.256661</v>
      </c>
    </row>
    <row r="18" spans="2:5" x14ac:dyDescent="0.35">
      <c r="B18" s="18">
        <v>45</v>
      </c>
      <c r="C18" s="20">
        <v>1.4633529999999999</v>
      </c>
      <c r="D18" s="20"/>
      <c r="E18" s="20">
        <v>1.838724</v>
      </c>
    </row>
    <row r="19" spans="2:5" x14ac:dyDescent="0.35">
      <c r="B19" s="18">
        <v>46</v>
      </c>
      <c r="C19" s="20">
        <v>0.83875100000000002</v>
      </c>
      <c r="D19" s="20"/>
      <c r="E19" s="20">
        <v>1.3014349999999999</v>
      </c>
    </row>
    <row r="20" spans="2:5" x14ac:dyDescent="0.35">
      <c r="B20" s="18">
        <v>47</v>
      </c>
      <c r="C20" s="20">
        <v>0.66029329999999997</v>
      </c>
      <c r="D20" s="20"/>
      <c r="E20" s="20">
        <v>1.6148530000000001</v>
      </c>
    </row>
    <row r="21" spans="2:5" x14ac:dyDescent="0.35">
      <c r="B21" s="18">
        <v>48</v>
      </c>
      <c r="C21" s="20">
        <v>0.74952220000000003</v>
      </c>
      <c r="D21" s="20"/>
      <c r="E21" s="20">
        <v>1.077564</v>
      </c>
    </row>
    <row r="22" spans="2:5" x14ac:dyDescent="0.35">
      <c r="B22" s="18">
        <v>49</v>
      </c>
      <c r="C22" s="20">
        <v>0.48183569999999998</v>
      </c>
      <c r="D22" s="20"/>
      <c r="E22" s="20">
        <v>0.45072719999999999</v>
      </c>
    </row>
    <row r="23" spans="2:5" x14ac:dyDescent="0.35">
      <c r="B23" s="18">
        <v>50</v>
      </c>
      <c r="C23" s="20">
        <v>0.21414920000000001</v>
      </c>
      <c r="D23" s="20"/>
      <c r="E23" s="20">
        <v>0.40595310000000001</v>
      </c>
    </row>
    <row r="24" spans="2:5" x14ac:dyDescent="0.35">
      <c r="B24" s="18">
        <v>51</v>
      </c>
      <c r="C24" s="20">
        <v>0.57106449999999997</v>
      </c>
      <c r="D24" s="20"/>
      <c r="E24" s="20">
        <v>0.18208269999999999</v>
      </c>
    </row>
    <row r="25" spans="2:5" x14ac:dyDescent="0.35">
      <c r="B25" s="18">
        <v>52</v>
      </c>
      <c r="C25" s="20">
        <v>0.39260689999999998</v>
      </c>
      <c r="D25" s="20"/>
      <c r="E25" s="20">
        <v>0.27163100000000001</v>
      </c>
    </row>
    <row r="26" spans="2:5" x14ac:dyDescent="0.35">
      <c r="B26" s="18">
        <v>53</v>
      </c>
      <c r="C26" s="20">
        <v>-0.3212238</v>
      </c>
      <c r="D26" s="20"/>
      <c r="E26" s="20">
        <v>0.18208269999999999</v>
      </c>
    </row>
    <row r="27" spans="2:5" x14ac:dyDescent="0.35">
      <c r="B27" s="18">
        <v>1</v>
      </c>
      <c r="C27" s="20">
        <v>-0.4104526</v>
      </c>
      <c r="D27" s="20"/>
      <c r="E27" s="20">
        <v>-0.1313358</v>
      </c>
    </row>
    <row r="28" spans="2:5" x14ac:dyDescent="0.35">
      <c r="B28" s="18">
        <v>2</v>
      </c>
      <c r="C28" s="20">
        <v>-0.14276610000000001</v>
      </c>
      <c r="D28" s="20"/>
      <c r="E28" s="20">
        <v>-0.17610990000000001</v>
      </c>
    </row>
    <row r="29" spans="2:5" x14ac:dyDescent="0.35">
      <c r="B29" s="18">
        <v>3</v>
      </c>
      <c r="C29" s="20">
        <v>-1.2135119999999999</v>
      </c>
      <c r="D29" s="20"/>
      <c r="E29" s="20">
        <v>-1.071591</v>
      </c>
    </row>
    <row r="30" spans="2:5" x14ac:dyDescent="0.35">
      <c r="B30" s="18">
        <v>4</v>
      </c>
      <c r="C30" s="20">
        <v>-0.85659680000000005</v>
      </c>
      <c r="D30" s="20"/>
      <c r="E30" s="20">
        <v>-0.35520620000000003</v>
      </c>
    </row>
    <row r="31" spans="2:5" x14ac:dyDescent="0.35">
      <c r="B31" s="18">
        <v>5</v>
      </c>
      <c r="C31" s="20">
        <v>-0.4104526</v>
      </c>
      <c r="D31" s="20"/>
      <c r="E31" s="20">
        <v>9.2534599999999995E-2</v>
      </c>
    </row>
    <row r="32" spans="2:5" x14ac:dyDescent="0.35">
      <c r="B32" s="18">
        <v>6</v>
      </c>
      <c r="C32" s="20">
        <v>0.57106449999999997</v>
      </c>
      <c r="D32" s="20"/>
      <c r="E32" s="20">
        <v>0.54027550000000002</v>
      </c>
    </row>
    <row r="33" spans="2:5" x14ac:dyDescent="0.35">
      <c r="B33" s="18">
        <v>7</v>
      </c>
      <c r="C33" s="20">
        <v>0.1249204</v>
      </c>
      <c r="D33" s="20"/>
      <c r="E33" s="21"/>
    </row>
    <row r="34" spans="2:5" x14ac:dyDescent="0.35">
      <c r="B34" s="18">
        <v>8</v>
      </c>
      <c r="C34" s="20">
        <v>1.017209</v>
      </c>
      <c r="D34" s="20"/>
      <c r="E34" s="21"/>
    </row>
    <row r="35" spans="2:5" x14ac:dyDescent="0.35">
      <c r="B35" s="18">
        <v>9</v>
      </c>
      <c r="C35" s="20">
        <v>1.998726</v>
      </c>
      <c r="D35" s="20"/>
      <c r="E35" s="21"/>
    </row>
    <row r="36" spans="2:5" x14ac:dyDescent="0.35">
      <c r="B36" s="18">
        <v>10</v>
      </c>
      <c r="C36" s="20">
        <v>1.820268</v>
      </c>
      <c r="D36" s="20"/>
      <c r="E36" s="21"/>
    </row>
    <row r="37" spans="2:5" x14ac:dyDescent="0.35">
      <c r="B37" s="18">
        <v>11</v>
      </c>
      <c r="C37" s="20">
        <v>1.1064369999999999</v>
      </c>
      <c r="D37" s="20"/>
      <c r="E37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cimlap</vt:lpstr>
      <vt:lpstr>halalos_aldozatok</vt:lpstr>
      <vt:lpstr>szennyviz</vt:lpstr>
      <vt:lpstr>trendek</vt:lpstr>
      <vt:lpstr>nnk_adatok</vt:lpstr>
      <vt:lpstr>crcb_z_nnk_z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István János Tóth</dc:creator>
  <cp:lastModifiedBy>István János Tóth</cp:lastModifiedBy>
  <dcterms:created xsi:type="dcterms:W3CDTF">2021-03-24T11:14:10Z</dcterms:created>
  <dcterms:modified xsi:type="dcterms:W3CDTF">2021-03-29T11:54:13Z</dcterms:modified>
</cp:coreProperties>
</file>