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th.istvanjanos\123\crcb\1_munka\2021_hpp_0520\results\"/>
    </mc:Choice>
  </mc:AlternateContent>
  <bookViews>
    <workbookView xWindow="0" yWindow="0" windowWidth="15360" windowHeight="7650"/>
  </bookViews>
  <sheets>
    <sheet name="cover" sheetId="1" r:id="rId1"/>
    <sheet name="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2" l="1"/>
  <c r="D61" i="2"/>
  <c r="G61" i="2"/>
  <c r="G58" i="2"/>
  <c r="D58" i="2"/>
  <c r="I58" i="2" s="1"/>
  <c r="E68" i="2"/>
  <c r="I59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25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</calcChain>
</file>

<file path=xl/sharedStrings.xml><?xml version="1.0" encoding="utf-8"?>
<sst xmlns="http://schemas.openxmlformats.org/spreadsheetml/2006/main" count="44" uniqueCount="23">
  <si>
    <t>crcb</t>
  </si>
  <si>
    <t>January 31, 2022</t>
  </si>
  <si>
    <t>year</t>
  </si>
  <si>
    <t>sum</t>
  </si>
  <si>
    <t>N</t>
  </si>
  <si>
    <t>Total</t>
  </si>
  <si>
    <t>2019 éves átlagos árfolyam, (USD, HUF), MNB</t>
  </si>
  <si>
    <t>1 USD =</t>
  </si>
  <si>
    <t>HUF</t>
  </si>
  <si>
    <t>tabstat ncv_mill if goodfw==1 &amp; mgts_plus==1, by(year) stat(sum n)</t>
  </si>
  <si>
    <t>tabstat ncv_mill if goodfw==1, by(year) stat(sum n)</t>
  </si>
  <si>
    <t>%</t>
  </si>
  <si>
    <t>BB railway project</t>
  </si>
  <si>
    <t>https://ted.europa.eu/udl?uri=TED%3ANOTICE%3A273581-2019%3ATEXT%3AHU%3AHTML&amp;src=0&amp;</t>
  </si>
  <si>
    <t>net contract value by year (million HUF)</t>
  </si>
  <si>
    <t>all contracts</t>
  </si>
  <si>
    <t>contracts won by crony companies (with or without consortium)</t>
  </si>
  <si>
    <t>Share of net contact value of tenders won by crony (MGTS+) companies in Hungary in total net contract value with and without of Belgrade - Budapest railway project</t>
  </si>
  <si>
    <t>without the Belgrade - Budapest railway project</t>
  </si>
  <si>
    <t>without the Belgrade-Budapest railway project</t>
  </si>
  <si>
    <t>with the Belgrade - Budapest railway project</t>
  </si>
  <si>
    <t>with the Belgrade-Budapest railway project</t>
  </si>
  <si>
    <t>net contract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</si>
</sst>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charset val="238"/>
      <scheme val="minor"/>
    </font>
    <font>
      <sz val="10"/>
      <color rgb="FF000000"/>
      <name val="Lucida Sans Unicod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1" fontId="0" fillId="0" borderId="1" xfId="0" applyNumberFormat="1" applyBorder="1" applyAlignment="1">
      <alignment vertical="center" wrapText="1"/>
    </xf>
    <xf numFmtId="164" fontId="0" fillId="0" borderId="1" xfId="0" applyNumberFormat="1" applyBorder="1"/>
    <xf numFmtId="164" fontId="0" fillId="2" borderId="1" xfId="0" applyNumberFormat="1" applyFill="1" applyBorder="1" applyAlignment="1">
      <alignment vertical="center" wrapText="1"/>
    </xf>
    <xf numFmtId="165" fontId="1" fillId="2" borderId="0" xfId="0" applyNumberFormat="1" applyFont="1" applyFill="1"/>
    <xf numFmtId="164" fontId="0" fillId="2" borderId="0" xfId="0" applyNumberFormat="1" applyFill="1"/>
    <xf numFmtId="0" fontId="0" fillId="2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/>
              <a:t>Share of net contract value of tenders won by crony (MGTS+) companies in Hungary in total net contract value, 2005-2020, 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1098876153994264"/>
          <c:y val="0.16014733953710331"/>
          <c:w val="0.86069721014602907"/>
          <c:h val="0.68520788594607496"/>
        </c:manualLayout>
      </c:layout>
      <c:lineChart>
        <c:grouping val="standard"/>
        <c:varyColors val="0"/>
        <c:ser>
          <c:idx val="0"/>
          <c:order val="0"/>
          <c:tx>
            <c:strRef>
              <c:f>'t1'!$I$4</c:f>
              <c:strCache>
                <c:ptCount val="1"/>
                <c:pt idx="0">
                  <c:v>without the Belgrade-Budapest railway project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't1'!$C$8:$C$23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't1'!$I$8:$I$23</c:f>
              <c:numCache>
                <c:formatCode>0.0</c:formatCode>
                <c:ptCount val="16"/>
                <c:pt idx="0">
                  <c:v>1.0079009247257475</c:v>
                </c:pt>
                <c:pt idx="1">
                  <c:v>0.39517267462137529</c:v>
                </c:pt>
                <c:pt idx="2">
                  <c:v>0.74342515714595558</c:v>
                </c:pt>
                <c:pt idx="3">
                  <c:v>0.98297343703278983</c:v>
                </c:pt>
                <c:pt idx="4">
                  <c:v>2.0439452331741834</c:v>
                </c:pt>
                <c:pt idx="5">
                  <c:v>0.83716498121865457</c:v>
                </c:pt>
                <c:pt idx="6">
                  <c:v>2.6920423426904616</c:v>
                </c:pt>
                <c:pt idx="7">
                  <c:v>9.8044378841374353</c:v>
                </c:pt>
                <c:pt idx="8">
                  <c:v>18.421264119059362</c:v>
                </c:pt>
                <c:pt idx="9">
                  <c:v>9.1616850274835215</c:v>
                </c:pt>
                <c:pt idx="10">
                  <c:v>8.0078304735930672</c:v>
                </c:pt>
                <c:pt idx="11">
                  <c:v>20.021160727335722</c:v>
                </c:pt>
                <c:pt idx="12">
                  <c:v>21.486866151530496</c:v>
                </c:pt>
                <c:pt idx="13">
                  <c:v>16.427158428409555</c:v>
                </c:pt>
                <c:pt idx="14">
                  <c:v>24.834661573552449</c:v>
                </c:pt>
                <c:pt idx="15">
                  <c:v>29.459059071990655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3-41FC-BBD1-C0BC02CFE22B}"/>
            </c:ext>
          </c:extLst>
        </c:ser>
        <c:ser>
          <c:idx val="1"/>
          <c:order val="1"/>
          <c:tx>
            <c:strRef>
              <c:f>'t1'!$I$39</c:f>
              <c:strCache>
                <c:ptCount val="1"/>
                <c:pt idx="0">
                  <c:v>with the Belgrade-Budapest railway project</c:v>
                </c:pt>
              </c:strCache>
            </c:strRef>
          </c:tx>
          <c:spPr>
            <a:ln w="952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't1'!$I$44:$I$59</c:f>
              <c:numCache>
                <c:formatCode>0.0</c:formatCode>
                <c:ptCount val="16"/>
                <c:pt idx="0">
                  <c:v>1.0079009247257475</c:v>
                </c:pt>
                <c:pt idx="1">
                  <c:v>0.39517267462137529</c:v>
                </c:pt>
                <c:pt idx="2">
                  <c:v>0.74342515714595558</c:v>
                </c:pt>
                <c:pt idx="3">
                  <c:v>0.98297343703278983</c:v>
                </c:pt>
                <c:pt idx="4">
                  <c:v>2.0439452331741834</c:v>
                </c:pt>
                <c:pt idx="5">
                  <c:v>0.83716498121865457</c:v>
                </c:pt>
                <c:pt idx="6">
                  <c:v>2.6920423426904616</c:v>
                </c:pt>
                <c:pt idx="7">
                  <c:v>9.8044378841374353</c:v>
                </c:pt>
                <c:pt idx="8">
                  <c:v>18.421264119059362</c:v>
                </c:pt>
                <c:pt idx="9">
                  <c:v>9.1616850274835215</c:v>
                </c:pt>
                <c:pt idx="10">
                  <c:v>8.0078304735930672</c:v>
                </c:pt>
                <c:pt idx="11">
                  <c:v>20.021160727335722</c:v>
                </c:pt>
                <c:pt idx="12">
                  <c:v>21.486866151530496</c:v>
                </c:pt>
                <c:pt idx="13">
                  <c:v>16.427158428409555</c:v>
                </c:pt>
                <c:pt idx="14">
                  <c:v>37.753015639197734</c:v>
                </c:pt>
                <c:pt idx="15">
                  <c:v>29.459059071990655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FD-45AB-A102-0B5B7F50C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536799"/>
        <c:axId val="1267537215"/>
      </c:lineChart>
      <c:catAx>
        <c:axId val="12675367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i="1"/>
                  <a:t>Source: CRCB</a:t>
                </a:r>
              </a:p>
            </c:rich>
          </c:tx>
          <c:layout>
            <c:manualLayout>
              <c:xMode val="edge"/>
              <c:yMode val="edge"/>
              <c:x val="1.8660302597310469E-2"/>
              <c:y val="0.92034703995333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7537215"/>
        <c:crosses val="autoZero"/>
        <c:auto val="1"/>
        <c:lblAlgn val="ctr"/>
        <c:lblOffset val="100"/>
        <c:noMultiLvlLbl val="0"/>
      </c:catAx>
      <c:valAx>
        <c:axId val="1267537215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7536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402646544181979"/>
          <c:y val="0.23420394893820087"/>
          <c:w val="0.59430686789151355"/>
          <c:h val="0.105114531138153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19049</xdr:colOff>
      <xdr:row>6</xdr:row>
      <xdr:rowOff>19050</xdr:rowOff>
    </xdr:from>
    <xdr:to>
      <xdr:col>19</xdr:col>
      <xdr:colOff>600074</xdr:colOff>
      <xdr:row>23</xdr:row>
      <xdr:rowOff>133350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defaultRowHeight="15" x14ac:dyDescent="0.25"/>
  <sheetData>
    <row r="1" spans="1:4" x14ac:dyDescent="0.25">
      <c r="A1" t="s">
        <v>0</v>
      </c>
    </row>
    <row r="12" spans="1:4" x14ac:dyDescent="0.25">
      <c r="D12" t="s">
        <v>17</v>
      </c>
    </row>
    <row r="15" spans="1:4" x14ac:dyDescent="0.25">
      <c r="D15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/>
  </sheetViews>
  <sheetFormatPr defaultRowHeight="15" x14ac:dyDescent="0.25"/>
  <cols>
    <col min="3" max="3" width="19.140625" customWidth="1"/>
    <col min="4" max="4" width="17.85546875" customWidth="1"/>
    <col min="5" max="5" width="12" bestFit="1" customWidth="1"/>
    <col min="7" max="7" width="20.42578125" customWidth="1"/>
  </cols>
  <sheetData>
    <row r="1" spans="1:9" x14ac:dyDescent="0.25">
      <c r="A1" t="s">
        <v>0</v>
      </c>
    </row>
    <row r="2" spans="1:9" x14ac:dyDescent="0.25">
      <c r="C2" t="s">
        <v>18</v>
      </c>
    </row>
    <row r="3" spans="1:9" x14ac:dyDescent="0.25">
      <c r="D3" t="s">
        <v>10</v>
      </c>
      <c r="G3" t="s">
        <v>9</v>
      </c>
    </row>
    <row r="4" spans="1:9" x14ac:dyDescent="0.25">
      <c r="D4" t="s">
        <v>14</v>
      </c>
      <c r="G4" t="s">
        <v>14</v>
      </c>
      <c r="I4" t="s">
        <v>19</v>
      </c>
    </row>
    <row r="5" spans="1:9" x14ac:dyDescent="0.25">
      <c r="D5" t="s">
        <v>15</v>
      </c>
      <c r="G5" t="s">
        <v>16</v>
      </c>
    </row>
    <row r="6" spans="1:9" x14ac:dyDescent="0.25">
      <c r="C6" s="1" t="s">
        <v>2</v>
      </c>
      <c r="D6" s="1" t="s">
        <v>3</v>
      </c>
      <c r="E6" s="1" t="s">
        <v>4</v>
      </c>
      <c r="F6" s="1" t="s">
        <v>2</v>
      </c>
      <c r="G6" s="1" t="s">
        <v>3</v>
      </c>
      <c r="H6" s="1" t="s">
        <v>4</v>
      </c>
      <c r="I6" s="2" t="s">
        <v>11</v>
      </c>
    </row>
    <row r="7" spans="1:9" x14ac:dyDescent="0.25">
      <c r="C7" s="1"/>
      <c r="D7" s="3"/>
      <c r="E7" s="3"/>
      <c r="F7" s="1"/>
      <c r="G7" s="3"/>
      <c r="H7" s="3"/>
      <c r="I7" s="3"/>
    </row>
    <row r="8" spans="1:9" x14ac:dyDescent="0.25">
      <c r="C8" s="1">
        <v>2005</v>
      </c>
      <c r="D8" s="4">
        <v>885516.6</v>
      </c>
      <c r="E8" s="1">
        <v>3010</v>
      </c>
      <c r="F8" s="1">
        <v>2005</v>
      </c>
      <c r="G8" s="1">
        <v>8925.1299999999992</v>
      </c>
      <c r="H8" s="1">
        <v>23</v>
      </c>
      <c r="I8" s="6">
        <f>G8/D8*100</f>
        <v>1.0079009247257475</v>
      </c>
    </row>
    <row r="9" spans="1:9" x14ac:dyDescent="0.25">
      <c r="C9" s="1">
        <v>2006</v>
      </c>
      <c r="D9" s="4">
        <v>1121097</v>
      </c>
      <c r="E9" s="1">
        <v>4569</v>
      </c>
      <c r="F9" s="1">
        <v>2006</v>
      </c>
      <c r="G9" s="1">
        <v>4430.2690000000002</v>
      </c>
      <c r="H9" s="1">
        <v>16</v>
      </c>
      <c r="I9" s="6">
        <f t="shared" ref="I9:I25" si="0">G9/D9*100</f>
        <v>0.39517267462137529</v>
      </c>
    </row>
    <row r="10" spans="1:9" x14ac:dyDescent="0.25">
      <c r="C10" s="1">
        <v>2007</v>
      </c>
      <c r="D10" s="4">
        <v>1000503</v>
      </c>
      <c r="E10" s="1">
        <v>3634</v>
      </c>
      <c r="F10" s="1">
        <v>2007</v>
      </c>
      <c r="G10" s="1">
        <v>7437.991</v>
      </c>
      <c r="H10" s="1">
        <v>24</v>
      </c>
      <c r="I10" s="6">
        <f t="shared" si="0"/>
        <v>0.74342515714595558</v>
      </c>
    </row>
    <row r="11" spans="1:9" x14ac:dyDescent="0.25">
      <c r="C11" s="1">
        <v>2008</v>
      </c>
      <c r="D11" s="4">
        <v>1621995</v>
      </c>
      <c r="E11" s="1">
        <v>9207</v>
      </c>
      <c r="F11" s="1">
        <v>2008</v>
      </c>
      <c r="G11" s="1">
        <v>15943.78</v>
      </c>
      <c r="H11" s="1">
        <v>51</v>
      </c>
      <c r="I11" s="6">
        <f t="shared" si="0"/>
        <v>0.98297343703278983</v>
      </c>
    </row>
    <row r="12" spans="1:9" x14ac:dyDescent="0.25">
      <c r="C12" s="1">
        <v>2009</v>
      </c>
      <c r="D12" s="4">
        <v>2548331</v>
      </c>
      <c r="E12" s="1">
        <v>16301</v>
      </c>
      <c r="F12" s="1">
        <v>2009</v>
      </c>
      <c r="G12" s="1">
        <v>52086.49</v>
      </c>
      <c r="H12" s="1">
        <v>79</v>
      </c>
      <c r="I12" s="6">
        <f t="shared" si="0"/>
        <v>2.0439452331741834</v>
      </c>
    </row>
    <row r="13" spans="1:9" x14ac:dyDescent="0.25">
      <c r="C13" s="1">
        <v>2010</v>
      </c>
      <c r="D13" s="4">
        <v>1788743</v>
      </c>
      <c r="E13" s="1">
        <v>19914</v>
      </c>
      <c r="F13" s="1">
        <v>2010</v>
      </c>
      <c r="G13" s="1">
        <v>14974.73</v>
      </c>
      <c r="H13" s="1">
        <v>120</v>
      </c>
      <c r="I13" s="6">
        <f t="shared" si="0"/>
        <v>0.83716498121865457</v>
      </c>
    </row>
    <row r="14" spans="1:9" x14ac:dyDescent="0.25">
      <c r="C14" s="1">
        <v>2011</v>
      </c>
      <c r="D14" s="4">
        <v>631967.4</v>
      </c>
      <c r="E14" s="1">
        <v>13373</v>
      </c>
      <c r="F14" s="1">
        <v>2011</v>
      </c>
      <c r="G14" s="1">
        <v>17012.830000000002</v>
      </c>
      <c r="H14" s="1">
        <v>82</v>
      </c>
      <c r="I14" s="6">
        <f t="shared" si="0"/>
        <v>2.6920423426904616</v>
      </c>
    </row>
    <row r="15" spans="1:9" x14ac:dyDescent="0.25">
      <c r="C15" s="1">
        <v>2012</v>
      </c>
      <c r="D15" s="4">
        <v>1467411</v>
      </c>
      <c r="E15" s="1">
        <v>12941</v>
      </c>
      <c r="F15" s="1">
        <v>2012</v>
      </c>
      <c r="G15" s="1">
        <v>143871.4</v>
      </c>
      <c r="H15" s="1">
        <v>136</v>
      </c>
      <c r="I15" s="6">
        <f t="shared" si="0"/>
        <v>9.8044378841374353</v>
      </c>
    </row>
    <row r="16" spans="1:9" x14ac:dyDescent="0.25">
      <c r="C16" s="1">
        <v>2013</v>
      </c>
      <c r="D16" s="4">
        <v>2289547</v>
      </c>
      <c r="E16" s="1">
        <v>20340</v>
      </c>
      <c r="F16" s="1">
        <v>2013</v>
      </c>
      <c r="G16" s="1">
        <v>421763.5</v>
      </c>
      <c r="H16" s="1">
        <v>174</v>
      </c>
      <c r="I16" s="6">
        <f t="shared" si="0"/>
        <v>18.421264119059362</v>
      </c>
    </row>
    <row r="17" spans="3:9" x14ac:dyDescent="0.25">
      <c r="C17" s="1">
        <v>2014</v>
      </c>
      <c r="D17" s="4">
        <v>2036311</v>
      </c>
      <c r="E17" s="1">
        <v>21335</v>
      </c>
      <c r="F17" s="1">
        <v>2014</v>
      </c>
      <c r="G17" s="1">
        <v>186560.4</v>
      </c>
      <c r="H17" s="1">
        <v>209</v>
      </c>
      <c r="I17" s="6">
        <f t="shared" si="0"/>
        <v>9.1616850274835215</v>
      </c>
    </row>
    <row r="18" spans="3:9" x14ac:dyDescent="0.25">
      <c r="C18" s="1">
        <v>2015</v>
      </c>
      <c r="D18" s="4">
        <v>1673462</v>
      </c>
      <c r="E18" s="1">
        <v>21230</v>
      </c>
      <c r="F18" s="1">
        <v>2015</v>
      </c>
      <c r="G18" s="1">
        <v>134008</v>
      </c>
      <c r="H18" s="1">
        <v>178</v>
      </c>
      <c r="I18" s="6">
        <f t="shared" si="0"/>
        <v>8.0078304735930672</v>
      </c>
    </row>
    <row r="19" spans="3:9" x14ac:dyDescent="0.25">
      <c r="C19" s="1">
        <v>2016</v>
      </c>
      <c r="D19" s="4">
        <v>1847290</v>
      </c>
      <c r="E19" s="1">
        <v>15395</v>
      </c>
      <c r="F19" s="1">
        <v>2016</v>
      </c>
      <c r="G19" s="1">
        <v>369848.9</v>
      </c>
      <c r="H19" s="1">
        <v>97</v>
      </c>
      <c r="I19" s="6">
        <f t="shared" si="0"/>
        <v>20.021160727335722</v>
      </c>
    </row>
    <row r="20" spans="3:9" x14ac:dyDescent="0.25">
      <c r="C20" s="1">
        <v>2017</v>
      </c>
      <c r="D20" s="4">
        <v>3201613</v>
      </c>
      <c r="E20" s="1">
        <v>15117</v>
      </c>
      <c r="F20" s="1">
        <v>2017</v>
      </c>
      <c r="G20" s="1">
        <v>687926.3</v>
      </c>
      <c r="H20" s="1">
        <v>95</v>
      </c>
      <c r="I20" s="6">
        <f t="shared" si="0"/>
        <v>21.486866151530496</v>
      </c>
    </row>
    <row r="21" spans="3:9" x14ac:dyDescent="0.25">
      <c r="C21" s="1">
        <v>2018</v>
      </c>
      <c r="D21" s="4">
        <v>2906177</v>
      </c>
      <c r="E21" s="1">
        <v>20588</v>
      </c>
      <c r="F21" s="1">
        <v>2018</v>
      </c>
      <c r="G21" s="1">
        <v>477402.3</v>
      </c>
      <c r="H21" s="1">
        <v>216</v>
      </c>
      <c r="I21" s="6">
        <f t="shared" si="0"/>
        <v>16.427158428409555</v>
      </c>
    </row>
    <row r="22" spans="3:9" x14ac:dyDescent="0.25">
      <c r="C22" s="1">
        <v>2019</v>
      </c>
      <c r="D22" s="4">
        <v>2911120</v>
      </c>
      <c r="E22" s="1">
        <v>17882</v>
      </c>
      <c r="F22" s="1">
        <v>2019</v>
      </c>
      <c r="G22" s="1">
        <v>722966.8</v>
      </c>
      <c r="H22" s="1">
        <v>279</v>
      </c>
      <c r="I22" s="6">
        <f t="shared" si="0"/>
        <v>24.834661573552449</v>
      </c>
    </row>
    <row r="23" spans="3:9" x14ac:dyDescent="0.25">
      <c r="C23" s="1">
        <v>2020</v>
      </c>
      <c r="D23" s="4">
        <v>2848592</v>
      </c>
      <c r="E23" s="1">
        <v>14907</v>
      </c>
      <c r="F23" s="1">
        <v>2020</v>
      </c>
      <c r="G23" s="1">
        <v>839168.4</v>
      </c>
      <c r="H23" s="1">
        <v>264</v>
      </c>
      <c r="I23" s="6">
        <f t="shared" si="0"/>
        <v>29.459059071990655</v>
      </c>
    </row>
    <row r="24" spans="3:9" x14ac:dyDescent="0.25">
      <c r="C24" s="1"/>
      <c r="D24" s="3"/>
      <c r="E24" s="3"/>
      <c r="F24" s="1"/>
      <c r="G24" s="3"/>
      <c r="H24" s="3"/>
      <c r="I24" s="3"/>
    </row>
    <row r="25" spans="3:9" x14ac:dyDescent="0.25">
      <c r="C25" s="1" t="s">
        <v>5</v>
      </c>
      <c r="D25" s="5">
        <v>30800000</v>
      </c>
      <c r="E25" s="1">
        <v>229743</v>
      </c>
      <c r="F25" s="1" t="s">
        <v>5</v>
      </c>
      <c r="G25" s="1">
        <v>4104327</v>
      </c>
      <c r="H25" s="1">
        <v>2043</v>
      </c>
      <c r="I25" s="6">
        <f t="shared" si="0"/>
        <v>13.325737012987013</v>
      </c>
    </row>
    <row r="26" spans="3:9" x14ac:dyDescent="0.25">
      <c r="C26" s="1"/>
      <c r="D26" s="3"/>
      <c r="E26" s="3"/>
      <c r="F26" s="1"/>
      <c r="G26" s="3"/>
      <c r="H26" s="3"/>
      <c r="I26" s="3"/>
    </row>
    <row r="34" spans="3:9" x14ac:dyDescent="0.25">
      <c r="C34" t="s">
        <v>6</v>
      </c>
      <c r="F34" t="s">
        <v>7</v>
      </c>
      <c r="G34" s="10">
        <v>290.64999999999998</v>
      </c>
      <c r="H34" t="s">
        <v>8</v>
      </c>
    </row>
    <row r="38" spans="3:9" x14ac:dyDescent="0.25">
      <c r="C38" t="s">
        <v>20</v>
      </c>
    </row>
    <row r="39" spans="3:9" x14ac:dyDescent="0.25">
      <c r="D39" t="s">
        <v>10</v>
      </c>
      <c r="F39" t="s">
        <v>9</v>
      </c>
      <c r="I39" t="s">
        <v>21</v>
      </c>
    </row>
    <row r="40" spans="3:9" x14ac:dyDescent="0.25">
      <c r="D40" t="s">
        <v>14</v>
      </c>
      <c r="G40" t="s">
        <v>14</v>
      </c>
    </row>
    <row r="41" spans="3:9" x14ac:dyDescent="0.25">
      <c r="D41" t="s">
        <v>15</v>
      </c>
      <c r="G41" t="s">
        <v>16</v>
      </c>
    </row>
    <row r="42" spans="3:9" x14ac:dyDescent="0.25">
      <c r="C42" s="1" t="s">
        <v>2</v>
      </c>
      <c r="D42" s="1" t="s">
        <v>3</v>
      </c>
      <c r="E42" s="1" t="s">
        <v>4</v>
      </c>
      <c r="F42" s="1" t="s">
        <v>2</v>
      </c>
      <c r="G42" s="1" t="s">
        <v>3</v>
      </c>
      <c r="H42" s="1" t="s">
        <v>4</v>
      </c>
      <c r="I42" s="2" t="s">
        <v>11</v>
      </c>
    </row>
    <row r="43" spans="3:9" x14ac:dyDescent="0.25">
      <c r="C43" s="1"/>
      <c r="D43" s="3"/>
      <c r="E43" s="3"/>
      <c r="F43" s="1"/>
      <c r="G43" s="3"/>
      <c r="H43" s="3"/>
      <c r="I43" s="3"/>
    </row>
    <row r="44" spans="3:9" x14ac:dyDescent="0.25">
      <c r="C44" s="1">
        <v>2005</v>
      </c>
      <c r="D44" s="4">
        <v>885516.6</v>
      </c>
      <c r="E44" s="1">
        <v>3010</v>
      </c>
      <c r="F44" s="1">
        <v>2005</v>
      </c>
      <c r="G44" s="1">
        <v>8925.1299999999992</v>
      </c>
      <c r="H44" s="1">
        <v>23</v>
      </c>
      <c r="I44" s="6">
        <f>G44/D44*100</f>
        <v>1.0079009247257475</v>
      </c>
    </row>
    <row r="45" spans="3:9" x14ac:dyDescent="0.25">
      <c r="C45" s="1">
        <v>2006</v>
      </c>
      <c r="D45" s="4">
        <v>1121097</v>
      </c>
      <c r="E45" s="1">
        <v>4569</v>
      </c>
      <c r="F45" s="1">
        <v>2006</v>
      </c>
      <c r="G45" s="1">
        <v>4430.2690000000002</v>
      </c>
      <c r="H45" s="1">
        <v>16</v>
      </c>
      <c r="I45" s="6">
        <f t="shared" ref="I45:I61" si="1">G45/D45*100</f>
        <v>0.39517267462137529</v>
      </c>
    </row>
    <row r="46" spans="3:9" x14ac:dyDescent="0.25">
      <c r="C46" s="1">
        <v>2007</v>
      </c>
      <c r="D46" s="4">
        <v>1000503</v>
      </c>
      <c r="E46" s="1">
        <v>3634</v>
      </c>
      <c r="F46" s="1">
        <v>2007</v>
      </c>
      <c r="G46" s="1">
        <v>7437.991</v>
      </c>
      <c r="H46" s="1">
        <v>24</v>
      </c>
      <c r="I46" s="6">
        <f t="shared" si="1"/>
        <v>0.74342515714595558</v>
      </c>
    </row>
    <row r="47" spans="3:9" x14ac:dyDescent="0.25">
      <c r="C47" s="1">
        <v>2008</v>
      </c>
      <c r="D47" s="4">
        <v>1621995</v>
      </c>
      <c r="E47" s="1">
        <v>9207</v>
      </c>
      <c r="F47" s="1">
        <v>2008</v>
      </c>
      <c r="G47" s="1">
        <v>15943.78</v>
      </c>
      <c r="H47" s="1">
        <v>51</v>
      </c>
      <c r="I47" s="6">
        <f t="shared" si="1"/>
        <v>0.98297343703278983</v>
      </c>
    </row>
    <row r="48" spans="3:9" x14ac:dyDescent="0.25">
      <c r="C48" s="1">
        <v>2009</v>
      </c>
      <c r="D48" s="4">
        <v>2548331</v>
      </c>
      <c r="E48" s="1">
        <v>16301</v>
      </c>
      <c r="F48" s="1">
        <v>2009</v>
      </c>
      <c r="G48" s="1">
        <v>52086.49</v>
      </c>
      <c r="H48" s="1">
        <v>79</v>
      </c>
      <c r="I48" s="6">
        <f t="shared" si="1"/>
        <v>2.0439452331741834</v>
      </c>
    </row>
    <row r="49" spans="3:9" x14ac:dyDescent="0.25">
      <c r="C49" s="1">
        <v>2010</v>
      </c>
      <c r="D49" s="4">
        <v>1788743</v>
      </c>
      <c r="E49" s="1">
        <v>19914</v>
      </c>
      <c r="F49" s="1">
        <v>2010</v>
      </c>
      <c r="G49" s="1">
        <v>14974.73</v>
      </c>
      <c r="H49" s="1">
        <v>120</v>
      </c>
      <c r="I49" s="6">
        <f t="shared" si="1"/>
        <v>0.83716498121865457</v>
      </c>
    </row>
    <row r="50" spans="3:9" x14ac:dyDescent="0.25">
      <c r="C50" s="1">
        <v>2011</v>
      </c>
      <c r="D50" s="4">
        <v>631967.4</v>
      </c>
      <c r="E50" s="1">
        <v>13373</v>
      </c>
      <c r="F50" s="1">
        <v>2011</v>
      </c>
      <c r="G50" s="1">
        <v>17012.830000000002</v>
      </c>
      <c r="H50" s="1">
        <v>82</v>
      </c>
      <c r="I50" s="6">
        <f t="shared" si="1"/>
        <v>2.6920423426904616</v>
      </c>
    </row>
    <row r="51" spans="3:9" x14ac:dyDescent="0.25">
      <c r="C51" s="1">
        <v>2012</v>
      </c>
      <c r="D51" s="4">
        <v>1467411</v>
      </c>
      <c r="E51" s="1">
        <v>12941</v>
      </c>
      <c r="F51" s="1">
        <v>2012</v>
      </c>
      <c r="G51" s="1">
        <v>143871.4</v>
      </c>
      <c r="H51" s="1">
        <v>136</v>
      </c>
      <c r="I51" s="6">
        <f t="shared" si="1"/>
        <v>9.8044378841374353</v>
      </c>
    </row>
    <row r="52" spans="3:9" x14ac:dyDescent="0.25">
      <c r="C52" s="1">
        <v>2013</v>
      </c>
      <c r="D52" s="4">
        <v>2289547</v>
      </c>
      <c r="E52" s="1">
        <v>20340</v>
      </c>
      <c r="F52" s="1">
        <v>2013</v>
      </c>
      <c r="G52" s="1">
        <v>421763.5</v>
      </c>
      <c r="H52" s="1">
        <v>174</v>
      </c>
      <c r="I52" s="6">
        <f t="shared" si="1"/>
        <v>18.421264119059362</v>
      </c>
    </row>
    <row r="53" spans="3:9" x14ac:dyDescent="0.25">
      <c r="C53" s="1">
        <v>2014</v>
      </c>
      <c r="D53" s="4">
        <v>2036311</v>
      </c>
      <c r="E53" s="1">
        <v>21335</v>
      </c>
      <c r="F53" s="1">
        <v>2014</v>
      </c>
      <c r="G53" s="1">
        <v>186560.4</v>
      </c>
      <c r="H53" s="1">
        <v>209</v>
      </c>
      <c r="I53" s="6">
        <f t="shared" si="1"/>
        <v>9.1616850274835215</v>
      </c>
    </row>
    <row r="54" spans="3:9" x14ac:dyDescent="0.25">
      <c r="C54" s="1">
        <v>2015</v>
      </c>
      <c r="D54" s="4">
        <v>1673462</v>
      </c>
      <c r="E54" s="1">
        <v>21230</v>
      </c>
      <c r="F54" s="1">
        <v>2015</v>
      </c>
      <c r="G54" s="1">
        <v>134008</v>
      </c>
      <c r="H54" s="1">
        <v>178</v>
      </c>
      <c r="I54" s="6">
        <f t="shared" si="1"/>
        <v>8.0078304735930672</v>
      </c>
    </row>
    <row r="55" spans="3:9" x14ac:dyDescent="0.25">
      <c r="C55" s="1">
        <v>2016</v>
      </c>
      <c r="D55" s="4">
        <v>1847290</v>
      </c>
      <c r="E55" s="1">
        <v>15395</v>
      </c>
      <c r="F55" s="1">
        <v>2016</v>
      </c>
      <c r="G55" s="1">
        <v>369848.9</v>
      </c>
      <c r="H55" s="1">
        <v>97</v>
      </c>
      <c r="I55" s="6">
        <f t="shared" si="1"/>
        <v>20.021160727335722</v>
      </c>
    </row>
    <row r="56" spans="3:9" x14ac:dyDescent="0.25">
      <c r="C56" s="1">
        <v>2017</v>
      </c>
      <c r="D56" s="4">
        <v>3201613</v>
      </c>
      <c r="E56" s="1">
        <v>15117</v>
      </c>
      <c r="F56" s="1">
        <v>2017</v>
      </c>
      <c r="G56" s="1">
        <v>687926.3</v>
      </c>
      <c r="H56" s="1">
        <v>95</v>
      </c>
      <c r="I56" s="6">
        <f t="shared" si="1"/>
        <v>21.486866151530496</v>
      </c>
    </row>
    <row r="57" spans="3:9" x14ac:dyDescent="0.25">
      <c r="C57" s="1">
        <v>2018</v>
      </c>
      <c r="D57" s="4">
        <v>2906177</v>
      </c>
      <c r="E57" s="1">
        <v>20588</v>
      </c>
      <c r="F57" s="1">
        <v>2018</v>
      </c>
      <c r="G57" s="1">
        <v>477402.3</v>
      </c>
      <c r="H57" s="1">
        <v>216</v>
      </c>
      <c r="I57" s="6">
        <f t="shared" si="1"/>
        <v>16.427158428409555</v>
      </c>
    </row>
    <row r="58" spans="3:9" x14ac:dyDescent="0.25">
      <c r="C58" s="1">
        <v>2019</v>
      </c>
      <c r="D58" s="7">
        <f>D22+E68</f>
        <v>3515275.8362024501</v>
      </c>
      <c r="E58" s="1">
        <v>17882</v>
      </c>
      <c r="F58" s="1">
        <v>2019</v>
      </c>
      <c r="G58" s="7">
        <f>G22+E68</f>
        <v>1327122.6362024499</v>
      </c>
      <c r="H58" s="1">
        <v>279</v>
      </c>
      <c r="I58" s="6">
        <f t="shared" si="1"/>
        <v>37.753015639197734</v>
      </c>
    </row>
    <row r="59" spans="3:9" x14ac:dyDescent="0.25">
      <c r="C59" s="1">
        <v>2020</v>
      </c>
      <c r="D59" s="4">
        <v>2848592</v>
      </c>
      <c r="E59" s="1">
        <v>14907</v>
      </c>
      <c r="F59" s="1">
        <v>2020</v>
      </c>
      <c r="G59" s="1">
        <v>839168.4</v>
      </c>
      <c r="H59" s="1">
        <v>264</v>
      </c>
      <c r="I59" s="6">
        <f t="shared" si="1"/>
        <v>29.459059071990655</v>
      </c>
    </row>
    <row r="60" spans="3:9" x14ac:dyDescent="0.25">
      <c r="C60" s="1"/>
      <c r="E60" s="3"/>
      <c r="F60" s="1"/>
      <c r="H60" s="3"/>
      <c r="I60" s="3"/>
    </row>
    <row r="61" spans="3:9" x14ac:dyDescent="0.25">
      <c r="C61" s="1" t="s">
        <v>5</v>
      </c>
      <c r="D61" s="6">
        <f>SUM(D44:D59)</f>
        <v>31383831.83620245</v>
      </c>
      <c r="E61" s="1">
        <v>229743</v>
      </c>
      <c r="F61" s="1" t="s">
        <v>5</v>
      </c>
      <c r="G61" s="6">
        <f>SUM(G44:G59)</f>
        <v>4708483.0562024498</v>
      </c>
      <c r="H61" s="1">
        <v>2043</v>
      </c>
      <c r="I61" s="6">
        <f t="shared" si="1"/>
        <v>15.002894104126044</v>
      </c>
    </row>
    <row r="62" spans="3:9" x14ac:dyDescent="0.25">
      <c r="C62" s="1"/>
      <c r="D62" s="3"/>
      <c r="E62" s="3"/>
      <c r="F62" s="1"/>
      <c r="G62" s="3"/>
      <c r="H62" s="3"/>
      <c r="I62" s="3"/>
    </row>
    <row r="66" spans="3:5" x14ac:dyDescent="0.25">
      <c r="C66" t="s">
        <v>12</v>
      </c>
      <c r="D66" t="s">
        <v>13</v>
      </c>
    </row>
    <row r="68" spans="3:5" x14ac:dyDescent="0.25">
      <c r="C68" t="s">
        <v>22</v>
      </c>
      <c r="D68" s="8">
        <v>2078636973</v>
      </c>
      <c r="E68" s="9">
        <f>D68*G34/1000000</f>
        <v>604155.83620244998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cover</vt:lpstr>
      <vt:lpstr>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István János</dc:creator>
  <cp:lastModifiedBy>Tóth István János</cp:lastModifiedBy>
  <dcterms:created xsi:type="dcterms:W3CDTF">2022-01-31T13:52:48Z</dcterms:created>
  <dcterms:modified xsi:type="dcterms:W3CDTF">2022-01-31T18:21:10Z</dcterms:modified>
</cp:coreProperties>
</file>