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th.istvanjanos\123\crcb\1_munka\2021_hpp_0520\odds_analysis\"/>
    </mc:Choice>
  </mc:AlternateContent>
  <bookViews>
    <workbookView xWindow="0" yWindow="0" windowWidth="28800" windowHeight="12330"/>
  </bookViews>
  <sheets>
    <sheet name="cover" sheetId="2" r:id="rId1"/>
    <sheet name="w1" sheetId="3" r:id="rId2"/>
    <sheet name="w2" sheetId="1" r:id="rId3"/>
    <sheet name="w3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1" i="1" l="1"/>
  <c r="N30" i="1"/>
  <c r="N22" i="1" l="1"/>
  <c r="M22" i="1"/>
  <c r="L22" i="1"/>
  <c r="K22" i="1"/>
  <c r="I22" i="1"/>
  <c r="H22" i="1"/>
  <c r="J22" i="1" s="1"/>
  <c r="M17" i="1"/>
  <c r="M21" i="1"/>
  <c r="M20" i="1"/>
  <c r="M19" i="1"/>
  <c r="M18" i="1"/>
  <c r="M16" i="1"/>
  <c r="J21" i="1"/>
  <c r="J20" i="1"/>
  <c r="J19" i="1"/>
  <c r="J18" i="1"/>
  <c r="J16" i="1"/>
  <c r="J11" i="1"/>
  <c r="I11" i="1"/>
  <c r="H11" i="1"/>
  <c r="J10" i="1"/>
  <c r="J9" i="1"/>
  <c r="J8" i="1"/>
  <c r="J7" i="1"/>
  <c r="J6" i="1"/>
</calcChain>
</file>

<file path=xl/sharedStrings.xml><?xml version="1.0" encoding="utf-8"?>
<sst xmlns="http://schemas.openxmlformats.org/spreadsheetml/2006/main" count="58" uniqueCount="44">
  <si>
    <t>euro_general</t>
  </si>
  <si>
    <t>delta</t>
  </si>
  <si>
    <t>crcb</t>
  </si>
  <si>
    <t>odds during the NER</t>
  </si>
  <si>
    <t>odds before / after the NER</t>
  </si>
  <si>
    <t>herceghalom</t>
  </si>
  <si>
    <t>mean</t>
  </si>
  <si>
    <t>number of tender won</t>
  </si>
  <si>
    <t>number of tender lost</t>
  </si>
  <si>
    <t>odds</t>
  </si>
  <si>
    <t>elios</t>
  </si>
  <si>
    <t>without framework agreements</t>
  </si>
  <si>
    <t>after</t>
  </si>
  <si>
    <t>before</t>
  </si>
  <si>
    <t>non-weighted, firm level</t>
  </si>
  <si>
    <t>weigted by the number of tenders, tender level</t>
  </si>
  <si>
    <t>2011-2020</t>
  </si>
  <si>
    <t>(from February 2015)</t>
  </si>
  <si>
    <t>(from 2005 to 2010)</t>
  </si>
  <si>
    <t>histogram of odds of winning in Elios' market</t>
  </si>
  <si>
    <t>statistics of odds of winning in Elios' market</t>
  </si>
  <si>
    <t>scatterplot of share of tenders without competition and the odds of winning in the Elios' market</t>
  </si>
  <si>
    <t>The impact of SNC (System of National Cooperation) on odds of winning in the Hungarian public procurement -- preliminary results</t>
  </si>
  <si>
    <t>February 4, 2022</t>
  </si>
  <si>
    <t>during the period of SNC</t>
  </si>
  <si>
    <t>before / after the period of SNC</t>
  </si>
  <si>
    <t>The impact of SNC (system of national cooperation) on odds of winning in the Hungarian public procurement, odds ratio -- preliminary results</t>
  </si>
  <si>
    <t>One of the owners of the Elios ltd. was Istvan Tibocz (son-in-law of Viktor Orban) from 2011 to 2015</t>
  </si>
  <si>
    <t>companies owned by simicska</t>
  </si>
  <si>
    <t>companies owned by szijj</t>
  </si>
  <si>
    <t>. sum odds if status==1 &amp; contract_num&gt;12 , det</t>
  </si>
  <si>
    <t xml:space="preserve">                            odds</t>
  </si>
  <si>
    <t>-------------------------------------------------------------</t>
  </si>
  <si>
    <t xml:space="preserve">      Percentiles      Smallest</t>
  </si>
  <si>
    <t xml:space="preserve"> 1%          .04            .04</t>
  </si>
  <si>
    <t xml:space="preserve"> 5%      .127321       .0441176</t>
  </si>
  <si>
    <t>10%     .1701632        .127321       Obs                  48</t>
  </si>
  <si>
    <t>25%     .2155043       .1428571       Sum of Wgt.          48</t>
  </si>
  <si>
    <t>50%     .4555556                      Mean           .7553216</t>
  </si>
  <si>
    <t xml:space="preserve">                        Largest       Std. Dev.      .7905496</t>
  </si>
  <si>
    <t>75%     1.144444              2</t>
  </si>
  <si>
    <t>90%     1.636364       2.043478       Variance       .6249687</t>
  </si>
  <si>
    <t>95%     2.043478       3.043478       Skewness       1.969072</t>
  </si>
  <si>
    <t>99%        3.875          3.875       Kurtosis       7.327485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</si>
</sst>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sz val="10"/>
      <color theme="1"/>
      <name val="Courier New"/>
      <family val="3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2" fontId="0" fillId="0" borderId="0" xfId="0" applyNumberFormat="1"/>
    <xf numFmtId="1" fontId="0" fillId="0" borderId="0" xfId="0" applyNumberFormat="1"/>
    <xf numFmtId="2" fontId="0" fillId="2" borderId="0" xfId="0" applyNumberFormat="1" applyFill="1"/>
    <xf numFmtId="0" fontId="1" fillId="2" borderId="0" xfId="0" applyFont="1" applyFill="1"/>
    <xf numFmtId="2" fontId="1" fillId="2" borderId="0" xfId="0" applyNumberFormat="1" applyFont="1" applyFill="1"/>
    <xf numFmtId="0" fontId="2" fillId="0" borderId="0" xfId="0" applyFont="1"/>
    <xf numFmtId="0" fontId="3" fillId="0" borderId="0" xfId="0" applyFon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9</xdr:row>
      <xdr:rowOff>0</xdr:rowOff>
    </xdr:from>
    <xdr:to>
      <xdr:col>10</xdr:col>
      <xdr:colOff>247650</xdr:colOff>
      <xdr:row>26</xdr:row>
      <xdr:rowOff>47625</xdr:rowOff>
    </xdr:to>
    <xdr:pic>
      <xdr:nvPicPr>
        <xdr:cNvPr id="2" name="Kép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0" y="1714500"/>
          <a:ext cx="4514850" cy="3286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11</xdr:row>
      <xdr:rowOff>0</xdr:rowOff>
    </xdr:from>
    <xdr:to>
      <xdr:col>10</xdr:col>
      <xdr:colOff>247650</xdr:colOff>
      <xdr:row>28</xdr:row>
      <xdr:rowOff>47625</xdr:rowOff>
    </xdr:to>
    <xdr:pic>
      <xdr:nvPicPr>
        <xdr:cNvPr id="2" name="Kép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0" y="2095500"/>
          <a:ext cx="4514850" cy="3286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/>
  </sheetViews>
  <sheetFormatPr defaultRowHeight="15" x14ac:dyDescent="0.25"/>
  <cols>
    <col min="4" max="4" width="10.140625" customWidth="1"/>
  </cols>
  <sheetData>
    <row r="1" spans="1:4" x14ac:dyDescent="0.25">
      <c r="A1" t="s">
        <v>2</v>
      </c>
    </row>
    <row r="12" spans="1:4" ht="28.5" x14ac:dyDescent="0.45">
      <c r="D12" s="6" t="s">
        <v>22</v>
      </c>
    </row>
    <row r="16" spans="1:4" x14ac:dyDescent="0.25">
      <c r="D16" t="s">
        <v>16</v>
      </c>
    </row>
    <row r="21" spans="4:4" x14ac:dyDescent="0.25">
      <c r="D21" t="s">
        <v>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1"/>
  <sheetViews>
    <sheetView workbookViewId="0"/>
  </sheetViews>
  <sheetFormatPr defaultRowHeight="15" x14ac:dyDescent="0.25"/>
  <sheetData>
    <row r="1" spans="1:3" x14ac:dyDescent="0.25">
      <c r="A1" t="s">
        <v>2</v>
      </c>
    </row>
    <row r="6" spans="1:3" x14ac:dyDescent="0.25">
      <c r="C6" t="s">
        <v>19</v>
      </c>
    </row>
    <row r="7" spans="1:3" x14ac:dyDescent="0.25">
      <c r="C7" t="s">
        <v>27</v>
      </c>
    </row>
    <row r="32" spans="3:3" x14ac:dyDescent="0.25">
      <c r="C32" t="s">
        <v>20</v>
      </c>
    </row>
    <row r="35" spans="3:3" x14ac:dyDescent="0.25">
      <c r="C35" s="7"/>
    </row>
    <row r="36" spans="3:3" x14ac:dyDescent="0.25">
      <c r="C36" s="7" t="s">
        <v>30</v>
      </c>
    </row>
    <row r="37" spans="3:3" x14ac:dyDescent="0.25">
      <c r="C37" s="7"/>
    </row>
    <row r="38" spans="3:3" x14ac:dyDescent="0.25">
      <c r="C38" s="7" t="s">
        <v>31</v>
      </c>
    </row>
    <row r="39" spans="3:3" x14ac:dyDescent="0.25">
      <c r="C39" s="7" t="s">
        <v>32</v>
      </c>
    </row>
    <row r="40" spans="3:3" x14ac:dyDescent="0.25">
      <c r="C40" s="7" t="s">
        <v>33</v>
      </c>
    </row>
    <row r="41" spans="3:3" x14ac:dyDescent="0.25">
      <c r="C41" s="7" t="s">
        <v>34</v>
      </c>
    </row>
    <row r="42" spans="3:3" x14ac:dyDescent="0.25">
      <c r="C42" s="7" t="s">
        <v>35</v>
      </c>
    </row>
    <row r="43" spans="3:3" x14ac:dyDescent="0.25">
      <c r="C43" s="7" t="s">
        <v>36</v>
      </c>
    </row>
    <row r="44" spans="3:3" x14ac:dyDescent="0.25">
      <c r="C44" s="7" t="s">
        <v>37</v>
      </c>
    </row>
    <row r="45" spans="3:3" x14ac:dyDescent="0.25">
      <c r="C45" s="7"/>
    </row>
    <row r="46" spans="3:3" x14ac:dyDescent="0.25">
      <c r="C46" s="7" t="s">
        <v>38</v>
      </c>
    </row>
    <row r="47" spans="3:3" x14ac:dyDescent="0.25">
      <c r="C47" s="7" t="s">
        <v>39</v>
      </c>
    </row>
    <row r="48" spans="3:3" x14ac:dyDescent="0.25">
      <c r="C48" s="7" t="s">
        <v>40</v>
      </c>
    </row>
    <row r="49" spans="3:3" x14ac:dyDescent="0.25">
      <c r="C49" s="7" t="s">
        <v>41</v>
      </c>
    </row>
    <row r="50" spans="3:3" x14ac:dyDescent="0.25">
      <c r="C50" s="7" t="s">
        <v>42</v>
      </c>
    </row>
    <row r="51" spans="3:3" x14ac:dyDescent="0.25">
      <c r="C51" s="7" t="s">
        <v>43</v>
      </c>
    </row>
    <row r="52" spans="3:3" x14ac:dyDescent="0.25">
      <c r="C52" s="7"/>
    </row>
    <row r="55" spans="3:3" x14ac:dyDescent="0.25">
      <c r="C55" s="7"/>
    </row>
    <row r="56" spans="3:3" x14ac:dyDescent="0.25">
      <c r="C56" s="7"/>
    </row>
    <row r="57" spans="3:3" x14ac:dyDescent="0.25">
      <c r="C57" s="7"/>
    </row>
    <row r="58" spans="3:3" x14ac:dyDescent="0.25">
      <c r="C58" s="7"/>
    </row>
    <row r="59" spans="3:3" x14ac:dyDescent="0.25">
      <c r="C59" s="7"/>
    </row>
    <row r="60" spans="3:3" x14ac:dyDescent="0.25">
      <c r="C60" s="7"/>
    </row>
    <row r="61" spans="3:3" x14ac:dyDescent="0.25">
      <c r="C61" s="7"/>
    </row>
    <row r="62" spans="3:3" x14ac:dyDescent="0.25">
      <c r="C62" s="7"/>
    </row>
    <row r="63" spans="3:3" x14ac:dyDescent="0.25">
      <c r="C63" s="7"/>
    </row>
    <row r="64" spans="3:3" x14ac:dyDescent="0.25">
      <c r="C64" s="7"/>
    </row>
    <row r="65" spans="3:3" x14ac:dyDescent="0.25">
      <c r="C65" s="7"/>
    </row>
    <row r="66" spans="3:3" x14ac:dyDescent="0.25">
      <c r="C66" s="7"/>
    </row>
    <row r="67" spans="3:3" x14ac:dyDescent="0.25">
      <c r="C67" s="7"/>
    </row>
    <row r="68" spans="3:3" x14ac:dyDescent="0.25">
      <c r="C68" s="7"/>
    </row>
    <row r="69" spans="3:3" x14ac:dyDescent="0.25">
      <c r="C69" s="7"/>
    </row>
    <row r="70" spans="3:3" x14ac:dyDescent="0.25">
      <c r="C70" s="7"/>
    </row>
    <row r="71" spans="3:3" x14ac:dyDescent="0.25">
      <c r="C71" s="7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workbookViewId="0"/>
  </sheetViews>
  <sheetFormatPr defaultRowHeight="15" x14ac:dyDescent="0.25"/>
  <cols>
    <col min="7" max="7" width="20.85546875" customWidth="1"/>
    <col min="13" max="13" width="9.5703125" bestFit="1" customWidth="1"/>
  </cols>
  <sheetData>
    <row r="1" spans="1:15" x14ac:dyDescent="0.25">
      <c r="A1" t="s">
        <v>2</v>
      </c>
    </row>
    <row r="3" spans="1:15" x14ac:dyDescent="0.25">
      <c r="G3" t="s">
        <v>11</v>
      </c>
    </row>
    <row r="4" spans="1:15" x14ac:dyDescent="0.25">
      <c r="H4" t="s">
        <v>3</v>
      </c>
      <c r="I4" t="s">
        <v>4</v>
      </c>
      <c r="J4" t="s">
        <v>1</v>
      </c>
    </row>
    <row r="6" spans="1:15" x14ac:dyDescent="0.25">
      <c r="G6" t="s">
        <v>28</v>
      </c>
      <c r="H6">
        <v>2.2200000000000002</v>
      </c>
      <c r="I6">
        <v>0.85</v>
      </c>
      <c r="J6" s="1">
        <f>H6/I6</f>
        <v>2.6117647058823534</v>
      </c>
    </row>
    <row r="7" spans="1:15" x14ac:dyDescent="0.25">
      <c r="G7" t="s">
        <v>10</v>
      </c>
      <c r="H7">
        <v>1.97</v>
      </c>
      <c r="I7">
        <v>0.18</v>
      </c>
      <c r="J7" s="1">
        <f t="shared" ref="J7:J11" si="0">H7/I7</f>
        <v>10.944444444444445</v>
      </c>
    </row>
    <row r="8" spans="1:15" x14ac:dyDescent="0.25">
      <c r="G8" t="s">
        <v>29</v>
      </c>
      <c r="H8">
        <v>1.1499999999999999</v>
      </c>
      <c r="I8">
        <v>0.49</v>
      </c>
      <c r="J8" s="1">
        <f t="shared" si="0"/>
        <v>2.3469387755102038</v>
      </c>
    </row>
    <row r="9" spans="1:15" x14ac:dyDescent="0.25">
      <c r="G9" t="s">
        <v>0</v>
      </c>
      <c r="H9">
        <v>1.43</v>
      </c>
      <c r="I9">
        <v>0.57999999999999996</v>
      </c>
      <c r="J9" s="1">
        <f t="shared" si="0"/>
        <v>2.4655172413793105</v>
      </c>
    </row>
    <row r="10" spans="1:15" x14ac:dyDescent="0.25">
      <c r="G10" t="s">
        <v>5</v>
      </c>
      <c r="H10" s="1">
        <v>13</v>
      </c>
      <c r="I10" s="1">
        <v>0.55000000000000004</v>
      </c>
      <c r="J10" s="1">
        <f t="shared" si="0"/>
        <v>23.636363636363633</v>
      </c>
    </row>
    <row r="11" spans="1:15" x14ac:dyDescent="0.25">
      <c r="G11" t="s">
        <v>6</v>
      </c>
      <c r="H11">
        <f>SUM(H6:H10)/5</f>
        <v>3.9539999999999997</v>
      </c>
      <c r="I11">
        <f>SUM(I6:I10)/5</f>
        <v>0.53</v>
      </c>
      <c r="J11" s="3">
        <f t="shared" si="0"/>
        <v>7.4603773584905655</v>
      </c>
    </row>
    <row r="12" spans="1:15" x14ac:dyDescent="0.25">
      <c r="H12" s="1"/>
      <c r="J12" s="1"/>
      <c r="K12" s="1"/>
    </row>
    <row r="14" spans="1:15" x14ac:dyDescent="0.25">
      <c r="H14" t="s">
        <v>24</v>
      </c>
      <c r="K14" t="s">
        <v>25</v>
      </c>
    </row>
    <row r="15" spans="1:15" x14ac:dyDescent="0.25">
      <c r="H15" t="s">
        <v>7</v>
      </c>
      <c r="I15" t="s">
        <v>8</v>
      </c>
      <c r="J15" t="s">
        <v>9</v>
      </c>
      <c r="K15" t="s">
        <v>7</v>
      </c>
      <c r="L15" t="s">
        <v>8</v>
      </c>
      <c r="M15" t="s">
        <v>9</v>
      </c>
    </row>
    <row r="16" spans="1:15" x14ac:dyDescent="0.25">
      <c r="G16" t="s">
        <v>28</v>
      </c>
      <c r="H16">
        <v>222</v>
      </c>
      <c r="I16">
        <v>100</v>
      </c>
      <c r="J16">
        <f>H16/I16</f>
        <v>2.2200000000000002</v>
      </c>
      <c r="K16">
        <v>9</v>
      </c>
      <c r="L16">
        <v>122</v>
      </c>
      <c r="M16" s="1">
        <f t="shared" ref="M16:M17" si="1">K16/L16</f>
        <v>7.3770491803278687E-2</v>
      </c>
      <c r="N16" t="s">
        <v>12</v>
      </c>
      <c r="O16" t="s">
        <v>17</v>
      </c>
    </row>
    <row r="17" spans="7:15" x14ac:dyDescent="0.25">
      <c r="K17">
        <v>137</v>
      </c>
      <c r="L17">
        <v>162</v>
      </c>
      <c r="M17" s="1">
        <f t="shared" si="1"/>
        <v>0.84567901234567899</v>
      </c>
      <c r="N17" t="s">
        <v>13</v>
      </c>
      <c r="O17" t="s">
        <v>18</v>
      </c>
    </row>
    <row r="18" spans="7:15" x14ac:dyDescent="0.25">
      <c r="G18" t="s">
        <v>10</v>
      </c>
      <c r="H18">
        <v>63</v>
      </c>
      <c r="I18">
        <v>32</v>
      </c>
      <c r="J18" s="1">
        <f t="shared" ref="J18:J22" si="2">H18/I18</f>
        <v>1.96875</v>
      </c>
      <c r="K18">
        <v>4</v>
      </c>
      <c r="L18">
        <v>22</v>
      </c>
      <c r="M18" s="1">
        <f>K18/L18</f>
        <v>0.18181818181818182</v>
      </c>
    </row>
    <row r="19" spans="7:15" x14ac:dyDescent="0.25">
      <c r="G19" t="s">
        <v>29</v>
      </c>
      <c r="H19">
        <v>339</v>
      </c>
      <c r="I19">
        <v>295</v>
      </c>
      <c r="J19" s="1">
        <f t="shared" si="2"/>
        <v>1.1491525423728814</v>
      </c>
      <c r="K19">
        <v>115</v>
      </c>
      <c r="L19">
        <v>237</v>
      </c>
      <c r="M19" s="1">
        <f>K19/L19</f>
        <v>0.48523206751054854</v>
      </c>
    </row>
    <row r="20" spans="7:15" x14ac:dyDescent="0.25">
      <c r="G20" t="s">
        <v>0</v>
      </c>
      <c r="H20">
        <v>53</v>
      </c>
      <c r="I20">
        <v>37</v>
      </c>
      <c r="J20" s="1">
        <f t="shared" si="2"/>
        <v>1.4324324324324325</v>
      </c>
      <c r="K20">
        <v>38</v>
      </c>
      <c r="L20">
        <v>65</v>
      </c>
      <c r="M20" s="1">
        <f>K20/L20</f>
        <v>0.58461538461538465</v>
      </c>
    </row>
    <row r="21" spans="7:15" x14ac:dyDescent="0.25">
      <c r="G21" t="s">
        <v>5</v>
      </c>
      <c r="H21">
        <v>13</v>
      </c>
      <c r="I21">
        <v>1</v>
      </c>
      <c r="J21" s="1">
        <f t="shared" si="2"/>
        <v>13</v>
      </c>
      <c r="K21">
        <v>6</v>
      </c>
      <c r="L21">
        <v>11</v>
      </c>
      <c r="M21" s="1">
        <f>K21/L21</f>
        <v>0.54545454545454541</v>
      </c>
    </row>
    <row r="22" spans="7:15" x14ac:dyDescent="0.25">
      <c r="G22" t="s">
        <v>6</v>
      </c>
      <c r="H22">
        <f>SUM(H16:H21)</f>
        <v>690</v>
      </c>
      <c r="I22" s="2">
        <f>SUM(I16:I21)</f>
        <v>465</v>
      </c>
      <c r="J22" s="1">
        <f t="shared" si="2"/>
        <v>1.4838709677419355</v>
      </c>
      <c r="K22">
        <f>SUM(K16:K21)</f>
        <v>309</v>
      </c>
      <c r="L22" s="2">
        <f>SUM(L16:L21)</f>
        <v>619</v>
      </c>
      <c r="M22" s="1">
        <f t="shared" ref="M22" si="3">K22/L22</f>
        <v>0.49919224555735059</v>
      </c>
      <c r="N22" s="3">
        <f>J22/M22</f>
        <v>2.9725441069005116</v>
      </c>
    </row>
    <row r="28" spans="7:15" x14ac:dyDescent="0.25">
      <c r="H28" t="s">
        <v>26</v>
      </c>
    </row>
    <row r="29" spans="7:15" x14ac:dyDescent="0.25">
      <c r="H29" t="s">
        <v>16</v>
      </c>
    </row>
    <row r="30" spans="7:15" x14ac:dyDescent="0.25">
      <c r="H30" s="4" t="s">
        <v>14</v>
      </c>
      <c r="I30" s="4"/>
      <c r="J30" s="4"/>
      <c r="K30" s="4"/>
      <c r="L30" s="4"/>
      <c r="M30" s="4"/>
      <c r="N30" s="5">
        <f>J11</f>
        <v>7.4603773584905655</v>
      </c>
    </row>
    <row r="31" spans="7:15" x14ac:dyDescent="0.25">
      <c r="H31" s="4" t="s">
        <v>15</v>
      </c>
      <c r="I31" s="4"/>
      <c r="J31" s="4"/>
      <c r="K31" s="4"/>
      <c r="L31" s="4"/>
      <c r="M31" s="4"/>
      <c r="N31" s="5">
        <f>N22</f>
        <v>2.9725441069005116</v>
      </c>
    </row>
  </sheetData>
  <pageMargins left="0.7" right="0.7" top="0.75" bottom="0.75" header="0.3" footer="0.3"/>
  <pageSetup paperSize="9" orientation="portrait" horizontalDpi="300" verticalDpi="300" r:id="rId1"/>
  <ignoredErrors>
    <ignoredError sqref="J22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/>
  </sheetViews>
  <sheetFormatPr defaultRowHeight="15" x14ac:dyDescent="0.25"/>
  <cols>
    <col min="1" max="1" width="7.28515625" customWidth="1"/>
  </cols>
  <sheetData>
    <row r="1" spans="1:4" x14ac:dyDescent="0.25">
      <c r="A1" t="s">
        <v>2</v>
      </c>
    </row>
    <row r="8" spans="1:4" x14ac:dyDescent="0.25">
      <c r="D8" t="s">
        <v>21</v>
      </c>
    </row>
    <row r="9" spans="1:4" x14ac:dyDescent="0.25">
      <c r="D9" t="s">
        <v>16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cover</vt:lpstr>
      <vt:lpstr>w1</vt:lpstr>
      <vt:lpstr>w2</vt:lpstr>
      <vt:lpstr>w3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István János</dc:creator>
  <cp:lastModifiedBy>Tóth István János</cp:lastModifiedBy>
  <dcterms:created xsi:type="dcterms:W3CDTF">2022-02-03T17:03:04Z</dcterms:created>
  <dcterms:modified xsi:type="dcterms:W3CDTF">2022-02-04T18:08:24Z</dcterms:modified>
</cp:coreProperties>
</file>